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AQPELHZF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2" i="1"/>
  <c r="D22" i="1"/>
  <c r="D24" i="1" s="1"/>
  <c r="E22" i="1"/>
  <c r="C24" i="1"/>
  <c r="C16" i="1"/>
  <c r="D16" i="1"/>
  <c r="E16" i="1"/>
  <c r="E24" i="1" l="1"/>
  <c r="D37" i="1" l="1"/>
  <c r="C37" i="1"/>
  <c r="E12" i="2" l="1"/>
  <c r="D12" i="2"/>
  <c r="B37" i="1"/>
  <c r="E37" i="1"/>
  <c r="C55" i="1"/>
  <c r="C12" i="2"/>
  <c r="C46" i="1"/>
  <c r="B55" i="1"/>
  <c r="E18" i="2"/>
  <c r="E46" i="1"/>
  <c r="D46" i="1"/>
  <c r="B46" i="1"/>
  <c r="D55" i="1"/>
  <c r="B12" i="2"/>
  <c r="E55" i="1"/>
  <c r="B22" i="1"/>
  <c r="B16" i="1"/>
  <c r="B18" i="2" l="1"/>
  <c r="C18" i="2"/>
  <c r="D18" i="2"/>
  <c r="E25" i="2"/>
  <c r="C57" i="1"/>
  <c r="E57" i="1"/>
  <c r="D57" i="1"/>
  <c r="B57" i="1"/>
  <c r="B24" i="1"/>
  <c r="E29" i="2" l="1"/>
  <c r="C25" i="2"/>
  <c r="D25" i="2"/>
  <c r="B25" i="2"/>
  <c r="B29" i="2" l="1"/>
  <c r="C29" i="2"/>
  <c r="D29" i="2"/>
</calcChain>
</file>

<file path=xl/sharedStrings.xml><?xml version="1.0" encoding="utf-8"?>
<sst xmlns="http://schemas.openxmlformats.org/spreadsheetml/2006/main" count="255" uniqueCount="155">
  <si>
    <t>Rompetrol Rafinare SA</t>
  </si>
  <si>
    <t>31 decembrie 2019</t>
  </si>
  <si>
    <t>Imobilizari necorporale</t>
  </si>
  <si>
    <t>Fond comercial</t>
  </si>
  <si>
    <t>Imobilizari corporale</t>
  </si>
  <si>
    <t>Imobilizari financiare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</si>
  <si>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</si>
  <si>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</si>
  <si>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</si>
  <si>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</si>
  <si>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</si>
  <si>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</si>
  <si>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</si>
  <si>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</si>
  <si>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</si>
  <si>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</si>
  <si>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</si>
  <si>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</si>
  <si>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</si>
  <si>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</si>
  <si>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</si>
  <si>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</si>
  <si>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</si>
  <si>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</si>
  <si>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</si>
  <si>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</si>
  <si>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</si>
  <si>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Ajustari pentru: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</si>
  <si>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</si>
  <si>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</si>
  <si>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</si>
  <si>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</si>
  <si>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</si>
  <si>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</si>
  <si>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</si>
  <si>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Numerar net utilizat in activitatea de investitii</t>
  </si>
  <si>
    <t>Flux de numerar utilizat in activitatea de finantare</t>
  </si>
  <si>
    <t>Dobanzi si comisioane bancare platite, net</t>
  </si>
  <si>
    <t>Numerar la inceputul perioadei</t>
  </si>
  <si>
    <t>Numerar la sfarsitul perioadei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</si>
  <si>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</si>
  <si>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</si>
  <si>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</si>
  <si>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</si>
  <si>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</si>
  <si>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</si>
  <si>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</si>
  <si>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</si>
  <si>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</si>
  <si>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</si>
  <si>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Situatiile financiare  consolidate neauditate</t>
  </si>
  <si>
    <t>In cazul in care exista neconcordante sau omisiuni fata de valorile prezentate in situatiile financiare consolidate, vor prevala valorile prezentate in situatiile financiare consolidate.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</si>
  <si>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</si>
  <si>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</si>
  <si>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</si>
  <si>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</si>
  <si>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</si>
  <si>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(neauditat)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</si>
  <si>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</si>
  <si>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</si>
  <si>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</si>
  <si>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</si>
  <si>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</si>
  <si>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</si>
  <si>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</si>
  <si>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</si>
  <si>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</si>
  <si>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</si>
  <si>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</si>
  <si>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</si>
  <si>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Depreciere si amortizare imobilizarilor corporale si imobilizarilor necorporale</t>
  </si>
  <si>
    <t>Depreciere si amortizare pentru drepturile de utilizare a activelor</t>
  </si>
  <si>
    <t>Cheltuieli/(reluari) din ajustari pentru deprecierea creantelor si stocurilor</t>
  </si>
  <si>
    <t xml:space="preserve">Ajustari pentru deprecierea imobilizarilor corporale </t>
  </si>
  <si>
    <t>Pierderi din reevaluari de imobilizari corporale</t>
  </si>
  <si>
    <t>Provizion pentru restructurare si beneficiu la pensionare</t>
  </si>
  <si>
    <t>Dobanzi de intarziere</t>
  </si>
  <si>
    <t>Alte venituri financiare</t>
  </si>
  <si>
    <t>Rata de actualizare pentru leasing</t>
  </si>
  <si>
    <t>Cheltuieli cu dobanzi si comisioane bancare</t>
  </si>
  <si>
    <t>Profit/ (Pierdere) neta din active vandute sau casate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</si>
  <si>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</si>
  <si>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</si>
  <si>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</si>
  <si>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</si>
  <si>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</si>
  <si>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</si>
  <si>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Numerar net generat din/(utilizat in) activitatea de exploatare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</si>
  <si>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</si>
  <si>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</si>
  <si>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</si>
  <si>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</si>
  <si>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Numerar net din / (utilizat) in activitatea de finantare</t>
  </si>
  <si>
    <t>Crestere / (Descrestere) neta a disponibilitatilor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</si>
  <si>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</si>
  <si>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</si>
  <si>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</si>
  <si>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</si>
  <si>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</si>
  <si>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Pierderea pentru 2020</t>
  </si>
  <si>
    <t>Rezerve hedging</t>
  </si>
  <si>
    <t>Total alte elemente ale rezultatului global</t>
  </si>
  <si>
    <t>Total rezultat global</t>
  </si>
  <si>
    <t>Efectul aplicarii IFRS 16</t>
  </si>
  <si>
    <t>Transferul in rezultatul reportat a rezervei de reevaluare realizata</t>
  </si>
  <si>
    <t>Impozitul amanat, aferent rezervei de reevaluare realizata, transferat in rezultatul reportat</t>
  </si>
  <si>
    <t>Pierderea pentru 2021</t>
  </si>
  <si>
    <t>Sume exprimate in USD</t>
  </si>
  <si>
    <t>Profit /(Pierdere) net(a)</t>
  </si>
  <si>
    <t xml:space="preserve"> Alte elemente ale rezultatului global </t>
  </si>
  <si>
    <t xml:space="preserve"> Castiguri/(pierderi) instrumente derivate </t>
  </si>
  <si>
    <t>Alte elemente ale rezultatului global care nu pot fi reclasificate ulterior in contul de profit si pierdere (net de impozite):</t>
  </si>
  <si>
    <t xml:space="preserve">Castiguri/(pierderi) actuariale aferente beneficiilor de pensionare </t>
  </si>
  <si>
    <t>Reevaluarea constructiilor din imobilizari  corporale</t>
  </si>
  <si>
    <t xml:space="preserve"> Impozit pe profit amanat aferent reevaluarii, recunoscut in capitaluri proprii</t>
  </si>
  <si>
    <t>Total alte elemente ale rezultatului global, net de impozite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</si>
  <si>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</si>
  <si>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</si>
  <si>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</si>
  <si>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</si>
  <si>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</si>
  <si>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</si>
  <si>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</si>
  <si>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</si>
  <si>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</si>
  <si>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</si>
  <si>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</si>
  <si>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</si>
  <si>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</si>
  <si>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</si>
  <si>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</si>
  <si>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</si>
  <si>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</si>
  <si>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 brut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</si>
  <si>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</si>
  <si>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</si>
  <si>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</si>
  <si>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</si>
  <si>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Rezultatul net inaintea impozitului pe profit</t>
  </si>
  <si>
    <t>Sume exprimate in USD reprezinta moneda functionala si de prezentare. Sumele in RON sunt informatii financiare suplimentare (a se vedea Nota 2e))</t>
  </si>
  <si>
    <t>la data si pentru exercitiul financiar incheiat la 30 iunie 2021</t>
  </si>
  <si>
    <t>*Valorile prezentate sunt extrase din Situatiile financiare consolidate la data si pentru exercitiul financiar incheiat la 30 iunie 2021 ("situatii financiare consolidate").</t>
  </si>
  <si>
    <t>30 iunie 2021</t>
  </si>
  <si>
    <t>SITUATIA CONSOLIDATA A POZITIEI FINANCIARE la 30 iunie 2021 (neauditat)</t>
  </si>
  <si>
    <t>ianuarie-iunie 2021</t>
  </si>
  <si>
    <t>ianuarie-iunie 2020</t>
  </si>
  <si>
    <t>30 iunie 2020</t>
  </si>
  <si>
    <t>SITUATIA CONSOLIDATA A MODIFICARILOR CAPITALURILOR PROPRII la 30 iunie 2021 (neauditat) si la 30 iunie 2020 (neauditat)</t>
  </si>
  <si>
    <t>Total rezultat global in perioada</t>
  </si>
  <si>
    <t>Total rezultat global in perioada, net de impozite</t>
  </si>
  <si>
    <t>SITUATIA CONSOLIDATA A CONTULUI DE PROFIT SI PIERDERE  pentru perioada incheiata la 30 iunie 2021 (neauditat)</t>
  </si>
  <si>
    <t>SITUATIA CONSOLIDATA  A ALTOR ELEMENTE ALE REZULTATULUI GLOBAL pentru perioada incheiata la 30 iunie 2021 (neauditat)</t>
  </si>
  <si>
    <t>SITUATIA CONSOLIDATA A FLUXURILOR DE TREZORERIE pentru perioada incheiata la 30 iunie 2021 (neauditat)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</si>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</sst>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0" borderId="0" xfId="4" applyNumberFormat="1" applyFont="1" applyFill="1" applyAlignment="1">
      <alignment horizontal="left"/>
    </xf>
    <xf numFmtId="165" fontId="24" fillId="0" borderId="0" xfId="4" applyNumberFormat="1" applyFont="1" applyFill="1" applyBorder="1" applyAlignment="1">
      <alignment horizontal="left"/>
    </xf>
    <xf numFmtId="3" fontId="23" fillId="0" borderId="0" xfId="3" applyNumberFormat="1" applyFont="1" applyFill="1" applyAlignment="1">
      <alignment horizontal="left"/>
    </xf>
    <xf numFmtId="173" fontId="23" fillId="0" borderId="0" xfId="4" applyNumberFormat="1" applyFont="1" applyFill="1" applyAlignment="1">
      <alignment horizontal="left"/>
    </xf>
    <xf numFmtId="165" fontId="23" fillId="0" borderId="0" xfId="1" applyNumberFormat="1" applyFont="1" applyAlignment="1">
      <alignment horizontal="left"/>
    </xf>
    <xf numFmtId="165" fontId="23" fillId="0" borderId="0" xfId="1" applyNumberFormat="1" applyFont="1" applyFill="1" applyAlignment="1">
      <alignment horizontal="left"/>
    </xf>
    <xf numFmtId="165" fontId="24" fillId="0" borderId="0" xfId="1" applyNumberFormat="1" applyFont="1" applyFill="1" applyAlignment="1">
      <alignment horizontal="left"/>
    </xf>
    <xf numFmtId="165" fontId="23" fillId="2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3" fillId="0" borderId="0" xfId="0" applyFont="1" applyBorder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174" fontId="3" fillId="0" borderId="0" xfId="1" applyNumberFormat="1" applyFont="1" applyFill="1" applyAlignment="1">
      <alignment horizontal="right"/>
    </xf>
    <xf numFmtId="0" fontId="2" fillId="0" borderId="0" xfId="0" applyNumberFormat="1" applyFont="1"/>
    <xf numFmtId="37" fontId="2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5" fillId="0" borderId="0" xfId="3" quotePrefix="1" applyNumberFormat="1" applyFont="1" applyFill="1" applyAlignment="1">
      <alignment horizontal="center" wrapText="1"/>
    </xf>
    <xf numFmtId="49" fontId="25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5" fillId="0" borderId="0" xfId="15" applyNumberFormat="1" applyFont="1" applyFill="1"/>
    <xf numFmtId="165" fontId="25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Alignment="1">
      <alignment horizontal="right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3" fillId="0" borderId="0" xfId="13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6" fillId="0" borderId="0" xfId="1" applyNumberFormat="1" applyFont="1" applyFill="1"/>
    <xf numFmtId="169" fontId="26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vertical="center" wrapText="1"/>
    </xf>
    <xf numFmtId="165" fontId="27" fillId="0" borderId="0" xfId="0" applyNumberFormat="1" applyFont="1" applyFill="1"/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 vertical="center" wrapText="1"/>
    </xf>
    <xf numFmtId="165" fontId="27" fillId="0" borderId="0" xfId="1" applyNumberFormat="1" applyFont="1" applyFill="1"/>
    <xf numFmtId="165" fontId="25" fillId="0" borderId="0" xfId="1" applyNumberFormat="1" applyFont="1" applyFill="1" applyAlignment="1">
      <alignment horizontal="center" wrapText="1"/>
    </xf>
    <xf numFmtId="0" fontId="5" fillId="0" borderId="0" xfId="0" applyFont="1" applyFill="1"/>
    <xf numFmtId="170" fontId="3" fillId="0" borderId="0" xfId="15" applyFont="1" applyFill="1"/>
    <xf numFmtId="37" fontId="3" fillId="0" borderId="0" xfId="0" applyNumberFormat="1" applyFont="1" applyFill="1"/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3" sqref="H13"/>
    </sheetView>
  </sheetViews>
  <sheetFormatPr defaultColWidth="9" defaultRowHeight="14.5" x14ac:dyDescent="0.35"/>
  <cols>
    <col min="1" max="2" width="9" style="28"/>
    <col min="3" max="3" width="13.26953125" style="28" customWidth="1"/>
    <col min="4" max="4" width="9" style="28"/>
    <col min="5" max="5" width="9" style="28" customWidth="1"/>
    <col min="6" max="16384" width="9" style="28"/>
  </cols>
  <sheetData>
    <row r="1" spans="1:7" x14ac:dyDescent="0.35">
      <c r="A1" s="36" t="s">
        <v>0</v>
      </c>
    </row>
    <row r="2" spans="1:7" x14ac:dyDescent="0.35">
      <c r="C2" s="22" t="s">
        <v>40</v>
      </c>
    </row>
    <row r="3" spans="1:7" x14ac:dyDescent="0.35">
      <c r="A3" s="20"/>
      <c r="B3" s="20"/>
      <c r="C3" s="21" t="s">
        <v>50</v>
      </c>
      <c r="D3" s="20"/>
      <c r="E3" s="20"/>
    </row>
    <row r="4" spans="1:7" x14ac:dyDescent="0.35">
      <c r="A4" s="20"/>
      <c r="B4" s="20"/>
      <c r="C4" s="21" t="s">
        <v>140</v>
      </c>
      <c r="D4" s="20"/>
      <c r="E4" s="20"/>
    </row>
    <row r="5" spans="1:7" x14ac:dyDescent="0.35">
      <c r="A5" s="19"/>
    </row>
    <row r="6" spans="1:7" x14ac:dyDescent="0.35">
      <c r="A6" s="29" t="s">
        <v>52</v>
      </c>
    </row>
    <row r="7" spans="1:7" x14ac:dyDescent="0.35">
      <c r="A7" s="29" t="s">
        <v>53</v>
      </c>
    </row>
    <row r="8" spans="1:7" x14ac:dyDescent="0.35">
      <c r="A8" s="29" t="s">
        <v>54</v>
      </c>
    </row>
    <row r="9" spans="1:7" x14ac:dyDescent="0.35">
      <c r="A9" s="29" t="s">
        <v>55</v>
      </c>
    </row>
    <row r="10" spans="1:7" x14ac:dyDescent="0.35">
      <c r="A10" s="29" t="s">
        <v>56</v>
      </c>
    </row>
    <row r="12" spans="1:7" x14ac:dyDescent="0.35">
      <c r="A12" s="23"/>
      <c r="B12" s="23"/>
      <c r="C12" s="23"/>
      <c r="D12" s="23"/>
      <c r="E12" s="23"/>
      <c r="F12" s="23"/>
      <c r="G12" s="23"/>
    </row>
    <row r="13" spans="1:7" x14ac:dyDescent="0.35">
      <c r="A13" s="24" t="s">
        <v>141</v>
      </c>
      <c r="B13" s="23"/>
      <c r="C13" s="23"/>
      <c r="D13" s="23"/>
      <c r="E13" s="23"/>
      <c r="F13" s="23"/>
      <c r="G13" s="23"/>
    </row>
    <row r="14" spans="1:7" x14ac:dyDescent="0.35">
      <c r="A14" s="24" t="s">
        <v>51</v>
      </c>
      <c r="B14" s="23"/>
      <c r="C14" s="23"/>
      <c r="D14" s="23"/>
      <c r="E14" s="23"/>
      <c r="F14" s="23"/>
      <c r="G14" s="23"/>
    </row>
    <row r="15" spans="1:7" x14ac:dyDescent="0.35">
      <c r="A15" s="23"/>
      <c r="B15" s="23"/>
      <c r="C15" s="23"/>
      <c r="D15" s="23"/>
      <c r="E15" s="23"/>
      <c r="F15" s="23"/>
      <c r="G15" s="23"/>
    </row>
    <row r="16" spans="1:7" x14ac:dyDescent="0.3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activeCell="L29" sqref="L29"/>
    </sheetView>
  </sheetViews>
  <sheetFormatPr defaultColWidth="9" defaultRowHeight="10" x14ac:dyDescent="0.2"/>
  <cols>
    <col min="1" max="1" width="43.1796875" style="3" customWidth="1"/>
    <col min="2" max="2" width="18.54296875" style="2" bestFit="1" customWidth="1"/>
    <col min="3" max="3" width="17.7265625" style="1" customWidth="1"/>
    <col min="4" max="4" width="15.7265625" style="30" bestFit="1" customWidth="1"/>
    <col min="5" max="5" width="18.1796875" style="30" bestFit="1" customWidth="1"/>
    <col min="6" max="6" width="8.1796875" style="62" customWidth="1"/>
    <col min="7" max="7" width="4.81640625" style="62" customWidth="1"/>
    <col min="8" max="8" width="5.453125" style="51" customWidth="1"/>
    <col min="9" max="9" width="9" style="52"/>
    <col min="10" max="10" width="9" style="30"/>
    <col min="11" max="14" width="5.7265625" style="30" bestFit="1" customWidth="1"/>
    <col min="15" max="16384" width="9" style="30"/>
  </cols>
  <sheetData>
    <row r="1" spans="1:8" ht="10.5" x14ac:dyDescent="0.25">
      <c r="A1" s="82" t="s">
        <v>0</v>
      </c>
      <c r="H1" s="83"/>
    </row>
    <row r="2" spans="1:8" ht="10.5" x14ac:dyDescent="0.25">
      <c r="A2" s="37" t="s">
        <v>143</v>
      </c>
    </row>
    <row r="3" spans="1:8" x14ac:dyDescent="0.2">
      <c r="A3" s="71" t="s">
        <v>139</v>
      </c>
    </row>
    <row r="4" spans="1:8" x14ac:dyDescent="0.2">
      <c r="A4" s="4"/>
      <c r="B4" s="5"/>
      <c r="C4" s="6"/>
    </row>
    <row r="5" spans="1:8" ht="13.5" x14ac:dyDescent="0.55000000000000004">
      <c r="A5" s="7"/>
      <c r="B5" s="76" t="s">
        <v>142</v>
      </c>
      <c r="C5" s="25" t="s">
        <v>44</v>
      </c>
      <c r="D5" s="76" t="s">
        <v>142</v>
      </c>
      <c r="E5" s="25" t="s">
        <v>44</v>
      </c>
      <c r="F5" s="27"/>
    </row>
    <row r="6" spans="1:8" ht="10.5" x14ac:dyDescent="0.2">
      <c r="A6" s="1"/>
      <c r="B6" s="26" t="s">
        <v>57</v>
      </c>
      <c r="C6" s="27" t="s">
        <v>41</v>
      </c>
      <c r="D6" s="26" t="s">
        <v>57</v>
      </c>
      <c r="E6" s="27" t="s">
        <v>41</v>
      </c>
      <c r="F6" s="27"/>
    </row>
    <row r="7" spans="1:8" ht="10.5" x14ac:dyDescent="0.25">
      <c r="A7" s="1"/>
      <c r="B7" s="77" t="s">
        <v>59</v>
      </c>
      <c r="C7" s="77" t="s">
        <v>59</v>
      </c>
      <c r="D7" s="77" t="s">
        <v>60</v>
      </c>
      <c r="E7" s="77" t="s">
        <v>60</v>
      </c>
      <c r="F7" s="78"/>
    </row>
    <row r="8" spans="1:8" ht="10.5" x14ac:dyDescent="0.25">
      <c r="A8" s="1"/>
      <c r="B8" s="77"/>
      <c r="C8" s="77"/>
      <c r="D8" s="146" t="s">
        <v>61</v>
      </c>
      <c r="E8" s="146"/>
      <c r="F8" s="63"/>
    </row>
    <row r="9" spans="1:8" x14ac:dyDescent="0.2">
      <c r="A9" s="1" t="s">
        <v>2</v>
      </c>
      <c r="B9" s="9">
        <v>10753854</v>
      </c>
      <c r="C9" s="9">
        <v>10970907</v>
      </c>
      <c r="D9" s="9">
        <v>44547840</v>
      </c>
      <c r="E9" s="9">
        <v>45446982</v>
      </c>
      <c r="F9" s="42"/>
      <c r="H9" s="58"/>
    </row>
    <row r="10" spans="1:8" x14ac:dyDescent="0.2">
      <c r="A10" s="1" t="s">
        <v>3</v>
      </c>
      <c r="B10" s="9">
        <v>82871706</v>
      </c>
      <c r="C10" s="9">
        <v>82871706</v>
      </c>
      <c r="D10" s="9">
        <v>343296042</v>
      </c>
      <c r="E10" s="9">
        <v>343296042</v>
      </c>
      <c r="F10" s="42"/>
      <c r="H10" s="58"/>
    </row>
    <row r="11" spans="1:8" x14ac:dyDescent="0.2">
      <c r="A11" s="1" t="s">
        <v>4</v>
      </c>
      <c r="B11" s="9">
        <v>1114363286</v>
      </c>
      <c r="C11" s="9">
        <v>1168350972</v>
      </c>
      <c r="D11" s="9">
        <v>4616249901</v>
      </c>
      <c r="E11" s="9">
        <v>4839893893</v>
      </c>
      <c r="F11" s="42"/>
      <c r="H11" s="58"/>
    </row>
    <row r="12" spans="1:8" x14ac:dyDescent="0.2">
      <c r="A12" s="16" t="s">
        <v>127</v>
      </c>
      <c r="B12" s="9">
        <v>79181128</v>
      </c>
      <c r="C12" s="9">
        <v>76543589</v>
      </c>
      <c r="D12" s="9">
        <v>328007823</v>
      </c>
      <c r="E12" s="9">
        <v>317081820</v>
      </c>
      <c r="F12" s="42"/>
      <c r="H12" s="58"/>
    </row>
    <row r="13" spans="1:8" x14ac:dyDescent="0.2">
      <c r="A13" s="1" t="s">
        <v>5</v>
      </c>
      <c r="B13" s="9">
        <v>18623</v>
      </c>
      <c r="C13" s="9">
        <v>18583</v>
      </c>
      <c r="D13" s="9">
        <v>77146</v>
      </c>
      <c r="E13" s="9">
        <v>76980</v>
      </c>
      <c r="F13" s="42"/>
      <c r="H13" s="58"/>
    </row>
    <row r="14" spans="1:8" x14ac:dyDescent="0.2">
      <c r="A14" s="1" t="s">
        <v>58</v>
      </c>
      <c r="B14" s="9">
        <v>3715743</v>
      </c>
      <c r="C14" s="9">
        <v>4143035</v>
      </c>
      <c r="D14" s="9">
        <v>15392465</v>
      </c>
      <c r="E14" s="9">
        <v>17162522</v>
      </c>
      <c r="F14" s="42"/>
      <c r="H14" s="58"/>
    </row>
    <row r="15" spans="1:8" hidden="1" x14ac:dyDescent="0.2">
      <c r="A15" s="16" t="s">
        <v>126</v>
      </c>
      <c r="B15" s="9">
        <v>0</v>
      </c>
      <c r="C15" s="9">
        <v>0</v>
      </c>
      <c r="D15" s="9">
        <v>0</v>
      </c>
      <c r="E15" s="9">
        <v>0</v>
      </c>
      <c r="F15" s="42"/>
      <c r="H15" s="58"/>
    </row>
    <row r="16" spans="1:8" ht="10.5" x14ac:dyDescent="0.25">
      <c r="A16" s="33" t="s">
        <v>6</v>
      </c>
      <c r="B16" s="10">
        <f>SUM(B9:B15)</f>
        <v>1290904340</v>
      </c>
      <c r="C16" s="10">
        <f t="shared" ref="C16:E16" si="0">SUM(C9:C15)</f>
        <v>1342898792</v>
      </c>
      <c r="D16" s="10">
        <f t="shared" si="0"/>
        <v>5347571217</v>
      </c>
      <c r="E16" s="10">
        <f t="shared" si="0"/>
        <v>5562958239</v>
      </c>
      <c r="F16" s="61"/>
      <c r="H16" s="58"/>
    </row>
    <row r="17" spans="1:8" x14ac:dyDescent="0.2">
      <c r="A17" s="11"/>
      <c r="B17" s="8"/>
      <c r="C17" s="8"/>
      <c r="H17" s="58"/>
    </row>
    <row r="18" spans="1:8" x14ac:dyDescent="0.2">
      <c r="A18" s="1" t="s">
        <v>7</v>
      </c>
      <c r="B18" s="9">
        <v>323480911</v>
      </c>
      <c r="C18" s="9">
        <v>202167399</v>
      </c>
      <c r="D18" s="9">
        <v>1340019673</v>
      </c>
      <c r="E18" s="9">
        <v>837478453</v>
      </c>
      <c r="F18" s="42"/>
      <c r="H18" s="58"/>
    </row>
    <row r="19" spans="1:8" x14ac:dyDescent="0.2">
      <c r="A19" s="16" t="s">
        <v>122</v>
      </c>
      <c r="B19" s="9">
        <v>596069800</v>
      </c>
      <c r="C19" s="9">
        <v>553537032</v>
      </c>
      <c r="D19" s="9">
        <v>2469219147</v>
      </c>
      <c r="E19" s="9">
        <v>2293027156</v>
      </c>
      <c r="F19" s="42"/>
      <c r="H19" s="58"/>
    </row>
    <row r="20" spans="1:8" x14ac:dyDescent="0.2">
      <c r="A20" s="1" t="s">
        <v>8</v>
      </c>
      <c r="B20" s="9">
        <v>1028190</v>
      </c>
      <c r="C20" s="9">
        <v>209030</v>
      </c>
      <c r="D20" s="9">
        <v>4259277</v>
      </c>
      <c r="E20" s="9">
        <v>865907</v>
      </c>
      <c r="F20" s="42"/>
      <c r="H20" s="58"/>
    </row>
    <row r="21" spans="1:8" x14ac:dyDescent="0.2">
      <c r="A21" s="1" t="s">
        <v>9</v>
      </c>
      <c r="B21" s="9">
        <v>77674063</v>
      </c>
      <c r="C21" s="9">
        <v>100655956</v>
      </c>
      <c r="D21" s="9">
        <v>321764806</v>
      </c>
      <c r="E21" s="9">
        <v>416967298</v>
      </c>
      <c r="F21" s="42"/>
      <c r="H21" s="58"/>
    </row>
    <row r="22" spans="1:8" ht="10.5" x14ac:dyDescent="0.25">
      <c r="A22" s="7" t="s">
        <v>10</v>
      </c>
      <c r="B22" s="10">
        <f>SUM(B18:B21)</f>
        <v>998252964</v>
      </c>
      <c r="C22" s="10">
        <f t="shared" ref="C22:E22" si="1">SUM(C18:C21)</f>
        <v>856569417</v>
      </c>
      <c r="D22" s="10">
        <f t="shared" si="1"/>
        <v>4135262903</v>
      </c>
      <c r="E22" s="10">
        <f t="shared" si="1"/>
        <v>3548338814</v>
      </c>
      <c r="F22" s="61"/>
      <c r="H22" s="58"/>
    </row>
    <row r="23" spans="1:8" x14ac:dyDescent="0.2">
      <c r="A23" s="1"/>
      <c r="B23" s="8"/>
      <c r="C23" s="8"/>
      <c r="H23" s="58"/>
    </row>
    <row r="24" spans="1:8" ht="11" thickBot="1" x14ac:dyDescent="0.3">
      <c r="A24" s="7" t="s">
        <v>11</v>
      </c>
      <c r="B24" s="12">
        <f>+B16+B22</f>
        <v>2289157304</v>
      </c>
      <c r="C24" s="12">
        <f t="shared" ref="C24:E24" si="2">+C16+C22</f>
        <v>2199468209</v>
      </c>
      <c r="D24" s="12">
        <f t="shared" si="2"/>
        <v>9482834120</v>
      </c>
      <c r="E24" s="12">
        <f t="shared" si="2"/>
        <v>9111297053</v>
      </c>
      <c r="F24" s="61"/>
      <c r="H24" s="58"/>
    </row>
    <row r="25" spans="1:8" ht="10.5" thickTop="1" x14ac:dyDescent="0.2">
      <c r="A25" s="1"/>
      <c r="B25" s="70"/>
      <c r="C25" s="70"/>
      <c r="D25" s="70"/>
      <c r="E25" s="70"/>
      <c r="F25" s="64"/>
      <c r="H25" s="58"/>
    </row>
    <row r="26" spans="1:8" x14ac:dyDescent="0.2">
      <c r="A26" s="1"/>
      <c r="B26" s="8"/>
      <c r="C26" s="8"/>
      <c r="H26" s="58"/>
    </row>
    <row r="27" spans="1:8" x14ac:dyDescent="0.2">
      <c r="A27" s="16" t="s">
        <v>123</v>
      </c>
      <c r="B27" s="9">
        <v>1463323897</v>
      </c>
      <c r="C27" s="9">
        <v>1463323897</v>
      </c>
      <c r="D27" s="9">
        <v>6061819243</v>
      </c>
      <c r="E27" s="9">
        <v>6061819243</v>
      </c>
      <c r="F27" s="42"/>
      <c r="H27" s="58"/>
    </row>
    <row r="28" spans="1:8" x14ac:dyDescent="0.2">
      <c r="A28" s="1" t="s">
        <v>12</v>
      </c>
      <c r="B28" s="9">
        <v>74050518</v>
      </c>
      <c r="C28" s="9">
        <v>74050518</v>
      </c>
      <c r="D28" s="9">
        <v>306754271</v>
      </c>
      <c r="E28" s="9">
        <v>306754271</v>
      </c>
      <c r="F28" s="42"/>
      <c r="H28" s="58"/>
    </row>
    <row r="29" spans="1:8" x14ac:dyDescent="0.2">
      <c r="A29" s="16" t="s">
        <v>124</v>
      </c>
      <c r="B29" s="9">
        <v>122195243</v>
      </c>
      <c r="C29" s="9">
        <v>125410659</v>
      </c>
      <c r="D29" s="9">
        <v>506193794</v>
      </c>
      <c r="E29" s="9">
        <v>519513655</v>
      </c>
      <c r="F29" s="42"/>
      <c r="H29" s="58"/>
    </row>
    <row r="30" spans="1:8" x14ac:dyDescent="0.2">
      <c r="A30" s="1" t="s">
        <v>13</v>
      </c>
      <c r="B30" s="9">
        <v>-16878041</v>
      </c>
      <c r="C30" s="9">
        <v>-15503101</v>
      </c>
      <c r="D30" s="9">
        <v>-69917285</v>
      </c>
      <c r="E30" s="9">
        <v>-64221596</v>
      </c>
      <c r="F30" s="42"/>
      <c r="H30" s="58"/>
    </row>
    <row r="31" spans="1:8" x14ac:dyDescent="0.2">
      <c r="A31" s="16" t="s">
        <v>62</v>
      </c>
      <c r="B31" s="9">
        <v>1059285994</v>
      </c>
      <c r="C31" s="9">
        <v>1059285995</v>
      </c>
      <c r="D31" s="9">
        <v>4388092229</v>
      </c>
      <c r="E31" s="9">
        <v>4388092233</v>
      </c>
      <c r="F31" s="42"/>
      <c r="H31" s="58"/>
    </row>
    <row r="32" spans="1:8" x14ac:dyDescent="0.2">
      <c r="A32" s="16" t="s">
        <v>63</v>
      </c>
      <c r="B32" s="9">
        <v>-596832659</v>
      </c>
      <c r="C32" s="9">
        <v>-596832659</v>
      </c>
      <c r="D32" s="9">
        <v>-2472379290</v>
      </c>
      <c r="E32" s="9">
        <v>-2472379290</v>
      </c>
      <c r="F32" s="42"/>
      <c r="H32" s="58"/>
    </row>
    <row r="33" spans="1:14" x14ac:dyDescent="0.2">
      <c r="A33" s="16" t="s">
        <v>95</v>
      </c>
      <c r="B33" s="9">
        <v>-1702534440</v>
      </c>
      <c r="C33" s="9">
        <v>-1506582395</v>
      </c>
      <c r="D33" s="9">
        <v>-7052748918</v>
      </c>
      <c r="E33" s="9">
        <v>-6241017571</v>
      </c>
      <c r="F33" s="42"/>
      <c r="H33" s="58"/>
    </row>
    <row r="34" spans="1:14" x14ac:dyDescent="0.2">
      <c r="A34" s="16" t="s">
        <v>125</v>
      </c>
      <c r="B34" s="9">
        <v>-21404393</v>
      </c>
      <c r="C34" s="9">
        <v>-199779921</v>
      </c>
      <c r="D34" s="9">
        <v>-88667698</v>
      </c>
      <c r="E34" s="9">
        <v>-827588323</v>
      </c>
      <c r="F34" s="42"/>
      <c r="H34" s="58"/>
    </row>
    <row r="35" spans="1:14" ht="10.5" x14ac:dyDescent="0.25">
      <c r="A35" s="79" t="s">
        <v>64</v>
      </c>
      <c r="B35" s="43">
        <f>SUM(B27:B34)</f>
        <v>381206119</v>
      </c>
      <c r="C35" s="43">
        <f t="shared" ref="C35:E35" si="3">SUM(C27:C34)</f>
        <v>403372993</v>
      </c>
      <c r="D35" s="43">
        <f t="shared" si="3"/>
        <v>1579146346</v>
      </c>
      <c r="E35" s="43">
        <f t="shared" si="3"/>
        <v>1670972622</v>
      </c>
      <c r="F35" s="61"/>
      <c r="H35" s="59"/>
    </row>
    <row r="36" spans="1:14" x14ac:dyDescent="0.2">
      <c r="A36" s="16" t="s">
        <v>65</v>
      </c>
      <c r="B36" s="9">
        <v>16503953</v>
      </c>
      <c r="C36" s="9">
        <v>17924067</v>
      </c>
      <c r="D36" s="9">
        <v>68367620</v>
      </c>
      <c r="E36" s="9">
        <v>74250445</v>
      </c>
      <c r="F36" s="42"/>
      <c r="H36" s="58"/>
    </row>
    <row r="37" spans="1:14" ht="11" thickBot="1" x14ac:dyDescent="0.3">
      <c r="A37" s="7" t="s">
        <v>14</v>
      </c>
      <c r="B37" s="12">
        <f>+B35+B36</f>
        <v>397710072</v>
      </c>
      <c r="C37" s="12">
        <f t="shared" ref="C37:E37" si="4">+C35+C36</f>
        <v>421297060</v>
      </c>
      <c r="D37" s="12">
        <f t="shared" si="4"/>
        <v>1647513966</v>
      </c>
      <c r="E37" s="12">
        <f t="shared" si="4"/>
        <v>1745223067</v>
      </c>
      <c r="F37" s="61"/>
      <c r="H37" s="58"/>
    </row>
    <row r="38" spans="1:14" ht="10.5" thickTop="1" x14ac:dyDescent="0.2">
      <c r="A38" s="1"/>
      <c r="B38" s="8"/>
      <c r="C38" s="8"/>
      <c r="H38" s="58"/>
    </row>
    <row r="39" spans="1:14" x14ac:dyDescent="0.2">
      <c r="A39" s="1"/>
      <c r="B39" s="8"/>
      <c r="C39" s="8"/>
      <c r="H39" s="58"/>
    </row>
    <row r="40" spans="1:14" hidden="1" x14ac:dyDescent="0.2">
      <c r="A40" s="45" t="s">
        <v>15</v>
      </c>
      <c r="B40" s="44"/>
      <c r="C40" s="44"/>
      <c r="D40" s="46"/>
      <c r="E40" s="46"/>
      <c r="F40" s="65"/>
      <c r="H40" s="60"/>
    </row>
    <row r="41" spans="1:14" x14ac:dyDescent="0.2">
      <c r="A41" s="16" t="s">
        <v>128</v>
      </c>
      <c r="B41" s="8">
        <v>240000000</v>
      </c>
      <c r="C41" s="8">
        <v>240000000</v>
      </c>
      <c r="D41" s="8">
        <v>994200000</v>
      </c>
      <c r="E41" s="8">
        <v>994200000</v>
      </c>
      <c r="F41" s="64"/>
      <c r="H41" s="58"/>
    </row>
    <row r="42" spans="1:14" x14ac:dyDescent="0.2">
      <c r="A42" s="1" t="s">
        <v>16</v>
      </c>
      <c r="B42" s="9">
        <v>79332744</v>
      </c>
      <c r="C42" s="9">
        <v>79332744</v>
      </c>
      <c r="D42" s="9">
        <v>328635892</v>
      </c>
      <c r="E42" s="9">
        <v>328635892</v>
      </c>
      <c r="F42" s="42"/>
      <c r="H42" s="58"/>
    </row>
    <row r="43" spans="1:14" s="31" customFormat="1" x14ac:dyDescent="0.2">
      <c r="A43" s="16" t="s">
        <v>129</v>
      </c>
      <c r="B43" s="9">
        <v>82829888</v>
      </c>
      <c r="C43" s="9">
        <v>81816635</v>
      </c>
      <c r="D43" s="9">
        <v>343122811</v>
      </c>
      <c r="E43" s="9">
        <v>338925410</v>
      </c>
      <c r="F43" s="42"/>
      <c r="G43" s="66"/>
      <c r="H43" s="58"/>
      <c r="I43" s="52"/>
      <c r="K43" s="30"/>
      <c r="L43" s="30"/>
      <c r="M43" s="30"/>
      <c r="N43" s="30"/>
    </row>
    <row r="44" spans="1:14" x14ac:dyDescent="0.2">
      <c r="A44" s="16" t="s">
        <v>130</v>
      </c>
      <c r="B44" s="9">
        <v>3727348</v>
      </c>
      <c r="C44" s="9">
        <v>4339808</v>
      </c>
      <c r="D44" s="9">
        <v>15440539</v>
      </c>
      <c r="E44" s="9">
        <v>17977655</v>
      </c>
      <c r="F44" s="42"/>
      <c r="H44" s="58"/>
    </row>
    <row r="45" spans="1:14" x14ac:dyDescent="0.2">
      <c r="A45" s="16" t="s">
        <v>66</v>
      </c>
      <c r="B45" s="9">
        <v>183475</v>
      </c>
      <c r="C45" s="9">
        <v>356061</v>
      </c>
      <c r="D45" s="9">
        <v>760045</v>
      </c>
      <c r="E45" s="9">
        <v>1474983</v>
      </c>
      <c r="F45" s="42"/>
      <c r="H45" s="58"/>
    </row>
    <row r="46" spans="1:14" ht="10.5" x14ac:dyDescent="0.25">
      <c r="A46" s="7" t="s">
        <v>17</v>
      </c>
      <c r="B46" s="10">
        <f>SUM(B41:B45)</f>
        <v>406073455</v>
      </c>
      <c r="C46" s="10">
        <f t="shared" ref="C46:E46" si="5">SUM(C41:C45)</f>
        <v>405845248</v>
      </c>
      <c r="D46" s="10">
        <f t="shared" si="5"/>
        <v>1682159287</v>
      </c>
      <c r="E46" s="10">
        <f t="shared" si="5"/>
        <v>1681213940</v>
      </c>
      <c r="F46" s="61"/>
      <c r="H46" s="58"/>
    </row>
    <row r="47" spans="1:14" x14ac:dyDescent="0.2">
      <c r="A47" s="1"/>
      <c r="B47" s="8"/>
      <c r="C47" s="8"/>
      <c r="D47" s="8"/>
      <c r="E47" s="8"/>
      <c r="F47" s="64"/>
      <c r="H47" s="58"/>
    </row>
    <row r="48" spans="1:14" x14ac:dyDescent="0.2">
      <c r="A48" s="1" t="s">
        <v>18</v>
      </c>
      <c r="B48" s="9">
        <v>1362920021</v>
      </c>
      <c r="C48" s="9">
        <v>1267733760</v>
      </c>
      <c r="D48" s="9">
        <v>5645896183</v>
      </c>
      <c r="E48" s="9">
        <v>5251587103</v>
      </c>
      <c r="F48" s="42"/>
      <c r="H48" s="58"/>
    </row>
    <row r="49" spans="1:14" s="31" customFormat="1" x14ac:dyDescent="0.2">
      <c r="A49" s="1" t="s">
        <v>19</v>
      </c>
      <c r="B49" s="9">
        <v>36299218</v>
      </c>
      <c r="C49" s="9">
        <v>30912849</v>
      </c>
      <c r="D49" s="9">
        <v>150369510</v>
      </c>
      <c r="E49" s="9">
        <v>128056477</v>
      </c>
      <c r="F49" s="42"/>
      <c r="G49" s="66"/>
      <c r="H49" s="58"/>
      <c r="I49" s="52"/>
      <c r="K49" s="30"/>
      <c r="L49" s="30"/>
      <c r="M49" s="30"/>
      <c r="N49" s="30"/>
    </row>
    <row r="50" spans="1:14" x14ac:dyDescent="0.2">
      <c r="A50" s="1" t="s">
        <v>129</v>
      </c>
      <c r="B50" s="9">
        <v>4439977</v>
      </c>
      <c r="C50" s="9">
        <v>4003884</v>
      </c>
      <c r="D50" s="9">
        <v>18392605</v>
      </c>
      <c r="E50" s="9">
        <v>16586089</v>
      </c>
      <c r="F50" s="42"/>
      <c r="H50" s="58"/>
    </row>
    <row r="51" spans="1:14" x14ac:dyDescent="0.2">
      <c r="A51" s="1" t="s">
        <v>8</v>
      </c>
      <c r="B51" s="9">
        <v>2752364</v>
      </c>
      <c r="C51" s="9">
        <v>375916</v>
      </c>
      <c r="D51" s="9">
        <v>11401668</v>
      </c>
      <c r="E51" s="9">
        <v>1557232</v>
      </c>
      <c r="F51" s="42"/>
      <c r="H51" s="58"/>
    </row>
    <row r="52" spans="1:14" x14ac:dyDescent="0.2">
      <c r="A52" s="1" t="s">
        <v>131</v>
      </c>
      <c r="B52" s="9">
        <v>0</v>
      </c>
      <c r="C52" s="9">
        <v>12342166</v>
      </c>
      <c r="D52" s="9">
        <v>0</v>
      </c>
      <c r="E52" s="9">
        <v>51127423</v>
      </c>
      <c r="F52" s="42"/>
      <c r="H52" s="58"/>
    </row>
    <row r="53" spans="1:14" x14ac:dyDescent="0.2">
      <c r="A53" s="1" t="s">
        <v>132</v>
      </c>
      <c r="B53" s="9">
        <v>73496047</v>
      </c>
      <c r="C53" s="9">
        <v>52949083</v>
      </c>
      <c r="D53" s="9">
        <v>304457375</v>
      </c>
      <c r="E53" s="9">
        <v>219341575</v>
      </c>
      <c r="F53" s="42"/>
      <c r="H53" s="58"/>
    </row>
    <row r="54" spans="1:14" x14ac:dyDescent="0.2">
      <c r="A54" s="16" t="s">
        <v>67</v>
      </c>
      <c r="B54" s="9">
        <v>5466150</v>
      </c>
      <c r="C54" s="9">
        <v>4008243</v>
      </c>
      <c r="D54" s="9">
        <v>22643526</v>
      </c>
      <c r="E54" s="9">
        <v>16604147</v>
      </c>
      <c r="F54" s="42"/>
      <c r="H54" s="58"/>
    </row>
    <row r="55" spans="1:14" ht="10.5" x14ac:dyDescent="0.25">
      <c r="A55" s="7" t="s">
        <v>20</v>
      </c>
      <c r="B55" s="10">
        <f>SUM(B48:B54)</f>
        <v>1485373777</v>
      </c>
      <c r="C55" s="10">
        <f t="shared" ref="C55:E55" si="6">SUM(C48:C54)</f>
        <v>1372325901</v>
      </c>
      <c r="D55" s="10">
        <f t="shared" si="6"/>
        <v>6153160867</v>
      </c>
      <c r="E55" s="10">
        <f t="shared" si="6"/>
        <v>5684860046</v>
      </c>
      <c r="F55" s="61"/>
      <c r="H55" s="58"/>
    </row>
    <row r="56" spans="1:14" x14ac:dyDescent="0.2">
      <c r="A56" s="1"/>
      <c r="B56" s="8"/>
      <c r="C56" s="8"/>
      <c r="D56" s="8"/>
      <c r="E56" s="8"/>
      <c r="F56" s="64"/>
      <c r="H56" s="58"/>
    </row>
    <row r="57" spans="1:14" ht="11" thickBot="1" x14ac:dyDescent="0.3">
      <c r="A57" s="7" t="s">
        <v>21</v>
      </c>
      <c r="B57" s="12">
        <f>+B37+B46+B55</f>
        <v>2289157304</v>
      </c>
      <c r="C57" s="12">
        <f t="shared" ref="C57:E57" si="7">+C37+C46+C55</f>
        <v>2199468209</v>
      </c>
      <c r="D57" s="12">
        <f t="shared" si="7"/>
        <v>9482834120</v>
      </c>
      <c r="E57" s="12">
        <f t="shared" si="7"/>
        <v>9111297053</v>
      </c>
      <c r="F57" s="61"/>
      <c r="G57" s="61"/>
      <c r="H57" s="58"/>
    </row>
    <row r="58" spans="1:14" ht="10.5" thickTop="1" x14ac:dyDescent="0.2">
      <c r="C58" s="2"/>
      <c r="D58" s="2"/>
      <c r="E58" s="2"/>
      <c r="F58" s="6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A5" sqref="A5"/>
    </sheetView>
  </sheetViews>
  <sheetFormatPr defaultColWidth="9" defaultRowHeight="10" x14ac:dyDescent="0.2"/>
  <cols>
    <col min="1" max="1" width="39.1796875" style="32" bestFit="1" customWidth="1"/>
    <col min="2" max="2" width="17.54296875" style="32" customWidth="1"/>
    <col min="3" max="3" width="17" style="32" bestFit="1" customWidth="1"/>
    <col min="4" max="5" width="17" style="30" bestFit="1" customWidth="1"/>
    <col min="6" max="6" width="9" style="30"/>
    <col min="7" max="7" width="58.1796875" style="51" bestFit="1" customWidth="1"/>
    <col min="8" max="8" width="9" style="52"/>
    <col min="9" max="9" width="9" style="30"/>
    <col min="10" max="13" width="4.54296875" style="30" bestFit="1" customWidth="1"/>
    <col min="14" max="16384" width="9" style="30"/>
  </cols>
  <sheetData>
    <row r="1" spans="1:8" ht="10.5" x14ac:dyDescent="0.25">
      <c r="A1" s="82" t="s">
        <v>0</v>
      </c>
    </row>
    <row r="2" spans="1:8" ht="10.5" x14ac:dyDescent="0.25">
      <c r="A2" s="37" t="s">
        <v>150</v>
      </c>
      <c r="B2" s="30"/>
      <c r="C2" s="30"/>
      <c r="G2" s="84"/>
      <c r="H2" s="30"/>
    </row>
    <row r="3" spans="1:8" x14ac:dyDescent="0.2">
      <c r="A3" s="71" t="s">
        <v>139</v>
      </c>
    </row>
    <row r="4" spans="1:8" ht="10.5" x14ac:dyDescent="0.25">
      <c r="A4" s="13"/>
      <c r="B4" s="17"/>
      <c r="C4" s="17"/>
    </row>
    <row r="5" spans="1:8" ht="13.5" x14ac:dyDescent="0.55000000000000004">
      <c r="A5" s="14"/>
      <c r="B5" s="18" t="s">
        <v>144</v>
      </c>
      <c r="C5" s="18" t="s">
        <v>145</v>
      </c>
      <c r="D5" s="18" t="s">
        <v>144</v>
      </c>
      <c r="E5" s="18" t="s">
        <v>145</v>
      </c>
    </row>
    <row r="6" spans="1:8" ht="10.5" x14ac:dyDescent="0.2">
      <c r="A6" s="14"/>
      <c r="B6" s="38" t="s">
        <v>57</v>
      </c>
      <c r="C6" s="38" t="s">
        <v>57</v>
      </c>
      <c r="D6" s="38" t="s">
        <v>57</v>
      </c>
      <c r="E6" s="38" t="s">
        <v>57</v>
      </c>
    </row>
    <row r="7" spans="1:8" ht="10.5" x14ac:dyDescent="0.25">
      <c r="A7" s="14"/>
      <c r="B7" s="50" t="s">
        <v>59</v>
      </c>
      <c r="C7" s="50" t="s">
        <v>59</v>
      </c>
      <c r="D7" s="50" t="s">
        <v>60</v>
      </c>
      <c r="E7" s="50" t="s">
        <v>60</v>
      </c>
    </row>
    <row r="8" spans="1:8" ht="10.5" x14ac:dyDescent="0.25">
      <c r="A8" s="14"/>
      <c r="B8" s="50"/>
      <c r="C8" s="50"/>
      <c r="D8" s="146" t="s">
        <v>61</v>
      </c>
      <c r="E8" s="146"/>
    </row>
    <row r="9" spans="1:8" x14ac:dyDescent="0.2">
      <c r="A9" s="16" t="s">
        <v>116</v>
      </c>
      <c r="B9" s="39">
        <v>1645165714</v>
      </c>
      <c r="C9" s="39">
        <v>1055899842</v>
      </c>
      <c r="D9" s="39">
        <v>6815098970</v>
      </c>
      <c r="E9" s="39">
        <v>4374065095</v>
      </c>
      <c r="G9" s="53"/>
    </row>
    <row r="10" spans="1:8" x14ac:dyDescent="0.2">
      <c r="A10" s="16" t="s">
        <v>117</v>
      </c>
      <c r="B10" s="39">
        <v>-1532650870</v>
      </c>
      <c r="C10" s="39">
        <v>-1048962329</v>
      </c>
      <c r="D10" s="39">
        <v>-6349006229</v>
      </c>
      <c r="E10" s="39">
        <v>-4345326449</v>
      </c>
      <c r="G10" s="53"/>
    </row>
    <row r="11" spans="1:8" x14ac:dyDescent="0.2">
      <c r="A11" s="15"/>
      <c r="B11" s="39"/>
      <c r="C11" s="39"/>
      <c r="D11" s="39"/>
      <c r="E11" s="39"/>
      <c r="G11" s="53"/>
    </row>
    <row r="12" spans="1:8" ht="10.5" x14ac:dyDescent="0.25">
      <c r="A12" s="33" t="s">
        <v>133</v>
      </c>
      <c r="B12" s="40">
        <f>+B9+B10</f>
        <v>112514844</v>
      </c>
      <c r="C12" s="40">
        <f t="shared" ref="C12:E12" si="0">+C9+C10</f>
        <v>6937513</v>
      </c>
      <c r="D12" s="40">
        <f t="shared" si="0"/>
        <v>466092741</v>
      </c>
      <c r="E12" s="40">
        <f t="shared" si="0"/>
        <v>28738646</v>
      </c>
      <c r="G12" s="53"/>
    </row>
    <row r="13" spans="1:8" x14ac:dyDescent="0.2">
      <c r="A13" s="15"/>
      <c r="B13" s="39"/>
      <c r="C13" s="39"/>
      <c r="D13" s="39"/>
      <c r="E13" s="39"/>
      <c r="G13" s="53"/>
    </row>
    <row r="14" spans="1:8" x14ac:dyDescent="0.2">
      <c r="A14" s="74" t="s">
        <v>118</v>
      </c>
      <c r="B14" s="39">
        <v>-104025941</v>
      </c>
      <c r="C14" s="39">
        <v>-108358457</v>
      </c>
      <c r="D14" s="39">
        <v>-430927461</v>
      </c>
      <c r="E14" s="39">
        <v>-448874907</v>
      </c>
      <c r="G14" s="53"/>
    </row>
    <row r="15" spans="1:8" x14ac:dyDescent="0.2">
      <c r="A15" s="74" t="s">
        <v>23</v>
      </c>
      <c r="B15" s="39">
        <v>5622342</v>
      </c>
      <c r="C15" s="39">
        <v>43910759</v>
      </c>
      <c r="D15" s="39">
        <v>23290552</v>
      </c>
      <c r="E15" s="39">
        <v>181900319</v>
      </c>
      <c r="G15" s="53"/>
    </row>
    <row r="16" spans="1:8" x14ac:dyDescent="0.2">
      <c r="A16" s="74" t="s">
        <v>22</v>
      </c>
      <c r="B16" s="39">
        <v>-15305499</v>
      </c>
      <c r="C16" s="39">
        <v>-42565687</v>
      </c>
      <c r="D16" s="39">
        <v>-63403030</v>
      </c>
      <c r="E16" s="39">
        <v>-176328358</v>
      </c>
      <c r="G16" s="53"/>
    </row>
    <row r="17" spans="1:7" x14ac:dyDescent="0.2">
      <c r="A17" s="15"/>
      <c r="B17" s="39"/>
      <c r="C17" s="39"/>
      <c r="D17" s="39"/>
      <c r="E17" s="39"/>
    </row>
    <row r="18" spans="1:7" ht="10.5" x14ac:dyDescent="0.25">
      <c r="A18" s="33" t="s">
        <v>134</v>
      </c>
      <c r="B18" s="40">
        <f>SUM(B12:B16)</f>
        <v>-1194254</v>
      </c>
      <c r="C18" s="40">
        <f t="shared" ref="C18:E18" si="1">SUM(C12:C16)</f>
        <v>-100075872</v>
      </c>
      <c r="D18" s="40">
        <f t="shared" si="1"/>
        <v>-4947198</v>
      </c>
      <c r="E18" s="40">
        <f t="shared" si="1"/>
        <v>-414564300</v>
      </c>
      <c r="G18" s="53"/>
    </row>
    <row r="19" spans="1:7" x14ac:dyDescent="0.2">
      <c r="A19" s="15"/>
      <c r="B19" s="39"/>
      <c r="C19" s="39"/>
      <c r="D19" s="39"/>
      <c r="E19" s="39"/>
      <c r="G19" s="53"/>
    </row>
    <row r="20" spans="1:7" x14ac:dyDescent="0.2">
      <c r="A20" s="15"/>
      <c r="B20" s="39"/>
      <c r="C20" s="39"/>
      <c r="D20" s="39"/>
      <c r="E20" s="39"/>
      <c r="G20" s="53"/>
    </row>
    <row r="21" spans="1:7" x14ac:dyDescent="0.2">
      <c r="A21" s="15" t="s">
        <v>24</v>
      </c>
      <c r="B21" s="39">
        <v>-28208883</v>
      </c>
      <c r="C21" s="39">
        <v>-30048350</v>
      </c>
      <c r="D21" s="39">
        <v>-116855298</v>
      </c>
      <c r="E21" s="39">
        <v>-124475290</v>
      </c>
      <c r="G21" s="53"/>
    </row>
    <row r="22" spans="1:7" x14ac:dyDescent="0.2">
      <c r="A22" s="15" t="s">
        <v>25</v>
      </c>
      <c r="B22" s="39">
        <v>8747693</v>
      </c>
      <c r="C22" s="39">
        <v>6672157</v>
      </c>
      <c r="D22" s="39">
        <v>36237318</v>
      </c>
      <c r="E22" s="39">
        <v>27639410</v>
      </c>
      <c r="G22" s="53"/>
    </row>
    <row r="23" spans="1:7" x14ac:dyDescent="0.2">
      <c r="A23" s="16" t="s">
        <v>135</v>
      </c>
      <c r="B23" s="39">
        <v>577696</v>
      </c>
      <c r="C23" s="39">
        <v>-3114429</v>
      </c>
      <c r="D23" s="39">
        <v>2393107</v>
      </c>
      <c r="E23" s="39">
        <v>-12901523</v>
      </c>
      <c r="G23" s="53"/>
    </row>
    <row r="24" spans="1:7" x14ac:dyDescent="0.2">
      <c r="A24" s="15"/>
      <c r="B24" s="39"/>
      <c r="C24" s="39"/>
      <c r="D24" s="39"/>
      <c r="E24" s="39"/>
      <c r="G24" s="53"/>
    </row>
    <row r="25" spans="1:7" ht="10.5" x14ac:dyDescent="0.25">
      <c r="A25" s="33" t="s">
        <v>136</v>
      </c>
      <c r="B25" s="40">
        <f>SUM(B18:B24)</f>
        <v>-20077748</v>
      </c>
      <c r="C25" s="40">
        <f t="shared" ref="C25:E25" si="2">SUM(C18:C24)</f>
        <v>-126566494</v>
      </c>
      <c r="D25" s="40">
        <f t="shared" si="2"/>
        <v>-83172071</v>
      </c>
      <c r="E25" s="40">
        <f t="shared" si="2"/>
        <v>-524301703</v>
      </c>
      <c r="G25" s="53"/>
    </row>
    <row r="26" spans="1:7" x14ac:dyDescent="0.2">
      <c r="A26" s="15"/>
      <c r="B26" s="39"/>
      <c r="C26" s="39"/>
      <c r="D26" s="39"/>
      <c r="E26" s="39"/>
      <c r="G26" s="53"/>
    </row>
    <row r="27" spans="1:7" x14ac:dyDescent="0.2">
      <c r="A27" s="16" t="s">
        <v>119</v>
      </c>
      <c r="B27" s="39">
        <v>-2746759</v>
      </c>
      <c r="C27" s="39">
        <v>95383</v>
      </c>
      <c r="D27" s="39">
        <v>-11378449</v>
      </c>
      <c r="E27" s="39">
        <v>395124</v>
      </c>
      <c r="G27" s="53"/>
    </row>
    <row r="28" spans="1:7" ht="11.5" x14ac:dyDescent="0.35">
      <c r="A28" s="15"/>
      <c r="B28" s="41"/>
      <c r="C28" s="41"/>
      <c r="D28" s="41"/>
      <c r="E28" s="41"/>
      <c r="G28" s="53"/>
    </row>
    <row r="29" spans="1:7" ht="10.5" x14ac:dyDescent="0.25">
      <c r="A29" s="33" t="s">
        <v>120</v>
      </c>
      <c r="B29" s="40">
        <f>+B25+B27</f>
        <v>-22824507</v>
      </c>
      <c r="C29" s="40">
        <f t="shared" ref="C29:E29" si="3">+C25+C27</f>
        <v>-126471111</v>
      </c>
      <c r="D29" s="40">
        <f t="shared" si="3"/>
        <v>-94550520</v>
      </c>
      <c r="E29" s="40">
        <f t="shared" si="3"/>
        <v>-523906579</v>
      </c>
      <c r="G29" s="53"/>
    </row>
    <row r="30" spans="1:7" ht="10.5" x14ac:dyDescent="0.25">
      <c r="A30" s="15" t="s">
        <v>68</v>
      </c>
      <c r="B30" s="47"/>
      <c r="C30" s="47"/>
      <c r="D30" s="47"/>
      <c r="E30" s="47"/>
      <c r="G30" s="54"/>
    </row>
    <row r="31" spans="1:7" ht="10.5" x14ac:dyDescent="0.25">
      <c r="A31" s="15" t="s">
        <v>69</v>
      </c>
      <c r="B31" s="47">
        <v>-21404393</v>
      </c>
      <c r="C31" s="47">
        <v>-126054266</v>
      </c>
      <c r="D31" s="47">
        <v>-88667698</v>
      </c>
      <c r="E31" s="47">
        <v>-522179797</v>
      </c>
      <c r="G31" s="54"/>
    </row>
    <row r="32" spans="1:7" x14ac:dyDescent="0.2">
      <c r="A32" s="15" t="s">
        <v>65</v>
      </c>
      <c r="B32" s="9">
        <v>-1420114</v>
      </c>
      <c r="C32" s="9">
        <v>-416845</v>
      </c>
      <c r="D32" s="9">
        <v>-5882822</v>
      </c>
      <c r="E32" s="9">
        <v>-1726782</v>
      </c>
      <c r="G32" s="55"/>
    </row>
    <row r="33" spans="1:7" x14ac:dyDescent="0.2">
      <c r="A33" s="15"/>
      <c r="B33" s="9"/>
      <c r="C33" s="9"/>
      <c r="D33" s="9"/>
      <c r="E33" s="9"/>
      <c r="G33" s="55"/>
    </row>
    <row r="34" spans="1:7" ht="10.5" x14ac:dyDescent="0.25">
      <c r="A34" s="75" t="s">
        <v>121</v>
      </c>
      <c r="B34" s="48"/>
      <c r="C34" s="48"/>
      <c r="D34" s="80"/>
      <c r="E34" s="80"/>
    </row>
    <row r="35" spans="1:7" x14ac:dyDescent="0.2">
      <c r="A35" s="74" t="s">
        <v>137</v>
      </c>
      <c r="B35" s="81">
        <v>-4.8500000000000001E-2</v>
      </c>
      <c r="C35" s="81">
        <v>-0.2858</v>
      </c>
      <c r="D35" s="81">
        <v>-0.2009</v>
      </c>
      <c r="E35" s="81">
        <v>-1.1839</v>
      </c>
      <c r="G35" s="56"/>
    </row>
    <row r="36" spans="1:7" x14ac:dyDescent="0.2">
      <c r="B36" s="48"/>
      <c r="C36" s="48"/>
      <c r="D36" s="48"/>
      <c r="E36" s="48"/>
      <c r="G36" s="5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A32" sqref="A32"/>
    </sheetView>
  </sheetViews>
  <sheetFormatPr defaultColWidth="9" defaultRowHeight="10" x14ac:dyDescent="0.2"/>
  <cols>
    <col min="1" max="1" width="50.453125" style="16" customWidth="1"/>
    <col min="2" max="3" width="18.54296875" style="34" bestFit="1" customWidth="1"/>
    <col min="4" max="4" width="19.81640625" style="30" customWidth="1"/>
    <col min="5" max="5" width="20.54296875" style="30" customWidth="1"/>
    <col min="6" max="6" width="20.54296875" style="68" customWidth="1"/>
    <col min="7" max="7" width="78.7265625" style="68" customWidth="1"/>
    <col min="8" max="9" width="9" style="30"/>
    <col min="10" max="13" width="4.54296875" style="30" bestFit="1" customWidth="1"/>
    <col min="14" max="16384" width="9" style="30"/>
  </cols>
  <sheetData>
    <row r="1" spans="1:7" s="31" customFormat="1" ht="10.5" x14ac:dyDescent="0.25">
      <c r="A1" s="7" t="s">
        <v>0</v>
      </c>
      <c r="B1" s="8"/>
      <c r="C1" s="8"/>
      <c r="F1" s="85"/>
      <c r="G1" s="85"/>
    </row>
    <row r="2" spans="1:7" s="31" customFormat="1" ht="10.5" x14ac:dyDescent="0.25">
      <c r="A2" s="73" t="s">
        <v>151</v>
      </c>
      <c r="B2" s="8"/>
      <c r="C2" s="8"/>
      <c r="F2" s="85"/>
      <c r="G2" s="85"/>
    </row>
    <row r="3" spans="1:7" s="31" customFormat="1" x14ac:dyDescent="0.2">
      <c r="A3" s="71" t="s">
        <v>139</v>
      </c>
      <c r="B3" s="8"/>
      <c r="C3" s="8"/>
      <c r="F3" s="85"/>
      <c r="G3" s="85"/>
    </row>
    <row r="4" spans="1:7" s="31" customFormat="1" x14ac:dyDescent="0.2">
      <c r="B4" s="9"/>
      <c r="C4" s="9"/>
      <c r="F4" s="85"/>
      <c r="G4" s="85"/>
    </row>
    <row r="5" spans="1:7" s="31" customFormat="1" ht="13.5" x14ac:dyDescent="0.55000000000000004">
      <c r="B5" s="86" t="s">
        <v>144</v>
      </c>
      <c r="C5" s="86" t="s">
        <v>145</v>
      </c>
      <c r="D5" s="86" t="s">
        <v>144</v>
      </c>
      <c r="E5" s="86" t="s">
        <v>145</v>
      </c>
      <c r="F5" s="87"/>
      <c r="G5" s="85"/>
    </row>
    <row r="6" spans="1:7" s="31" customFormat="1" ht="10.5" x14ac:dyDescent="0.2">
      <c r="B6" s="38" t="s">
        <v>57</v>
      </c>
      <c r="C6" s="38" t="s">
        <v>57</v>
      </c>
      <c r="D6" s="38" t="s">
        <v>57</v>
      </c>
      <c r="E6" s="38" t="s">
        <v>57</v>
      </c>
      <c r="F6" s="69"/>
      <c r="G6" s="85"/>
    </row>
    <row r="7" spans="1:7" s="31" customFormat="1" ht="10.5" x14ac:dyDescent="0.25">
      <c r="B7" s="88" t="s">
        <v>59</v>
      </c>
      <c r="C7" s="88" t="s">
        <v>59</v>
      </c>
      <c r="D7" s="88" t="s">
        <v>60</v>
      </c>
      <c r="E7" s="88" t="s">
        <v>60</v>
      </c>
      <c r="F7" s="89"/>
      <c r="G7" s="85"/>
    </row>
    <row r="8" spans="1:7" s="31" customFormat="1" x14ac:dyDescent="0.2">
      <c r="B8" s="9"/>
      <c r="C8" s="9"/>
      <c r="D8" s="147" t="s">
        <v>61</v>
      </c>
      <c r="E8" s="147"/>
      <c r="F8" s="90"/>
      <c r="G8" s="85"/>
    </row>
    <row r="9" spans="1:7" s="31" customFormat="1" ht="13.5" x14ac:dyDescent="0.55000000000000004">
      <c r="A9" s="91" t="s">
        <v>108</v>
      </c>
      <c r="B9" s="92">
        <v>-22824507</v>
      </c>
      <c r="C9" s="92">
        <v>-126471111</v>
      </c>
      <c r="D9" s="92">
        <v>-94550520</v>
      </c>
      <c r="E9" s="92">
        <v>-523906579</v>
      </c>
      <c r="F9" s="93"/>
      <c r="G9" s="93"/>
    </row>
    <row r="10" spans="1:7" s="31" customFormat="1" ht="10.5" x14ac:dyDescent="0.25">
      <c r="A10" s="91"/>
      <c r="B10" s="94"/>
      <c r="C10" s="94"/>
      <c r="D10" s="94"/>
      <c r="E10" s="94"/>
      <c r="F10" s="95"/>
      <c r="G10" s="95"/>
    </row>
    <row r="11" spans="1:7" s="31" customFormat="1" ht="10.5" x14ac:dyDescent="0.25">
      <c r="A11" s="91" t="s">
        <v>109</v>
      </c>
      <c r="B11" s="94"/>
      <c r="C11" s="94"/>
      <c r="D11" s="94"/>
      <c r="E11" s="94"/>
      <c r="F11" s="95"/>
      <c r="G11" s="95"/>
    </row>
    <row r="12" spans="1:7" s="31" customFormat="1" ht="20" hidden="1" x14ac:dyDescent="0.2">
      <c r="A12" s="96" t="s">
        <v>42</v>
      </c>
      <c r="B12" s="94">
        <v>0</v>
      </c>
      <c r="C12" s="94">
        <v>0</v>
      </c>
      <c r="D12" s="94">
        <v>0</v>
      </c>
      <c r="E12" s="94">
        <v>0</v>
      </c>
      <c r="F12" s="95"/>
      <c r="G12" s="95"/>
    </row>
    <row r="13" spans="1:7" s="31" customFormat="1" x14ac:dyDescent="0.2">
      <c r="A13" s="31" t="s">
        <v>110</v>
      </c>
      <c r="B13" s="94">
        <v>-1374941</v>
      </c>
      <c r="C13" s="94">
        <v>6010000</v>
      </c>
      <c r="D13" s="94">
        <v>-5695694</v>
      </c>
      <c r="E13" s="94">
        <v>24896425</v>
      </c>
      <c r="F13" s="95"/>
      <c r="G13" s="95"/>
    </row>
    <row r="14" spans="1:7" s="31" customFormat="1" x14ac:dyDescent="0.2">
      <c r="B14" s="94"/>
      <c r="C14" s="94"/>
      <c r="D14" s="94"/>
      <c r="E14" s="94"/>
      <c r="F14" s="95"/>
      <c r="G14" s="95"/>
    </row>
    <row r="15" spans="1:7" s="31" customFormat="1" ht="21" x14ac:dyDescent="0.25">
      <c r="A15" s="97" t="s">
        <v>43</v>
      </c>
      <c r="B15" s="98">
        <v>-1374941</v>
      </c>
      <c r="C15" s="98">
        <v>6010000</v>
      </c>
      <c r="D15" s="98">
        <v>-5695694</v>
      </c>
      <c r="E15" s="98">
        <v>24896425</v>
      </c>
      <c r="F15" s="99"/>
      <c r="G15" s="99"/>
    </row>
    <row r="16" spans="1:7" s="31" customFormat="1" ht="10.5" x14ac:dyDescent="0.25">
      <c r="A16" s="97"/>
      <c r="B16" s="98"/>
      <c r="C16" s="98"/>
      <c r="D16" s="98"/>
      <c r="E16" s="98"/>
      <c r="F16" s="99"/>
      <c r="G16" s="99"/>
    </row>
    <row r="17" spans="1:7" s="31" customFormat="1" ht="20" hidden="1" x14ac:dyDescent="0.2">
      <c r="A17" s="96" t="s">
        <v>111</v>
      </c>
      <c r="B17" s="100">
        <v>0</v>
      </c>
      <c r="C17" s="100">
        <v>0</v>
      </c>
      <c r="D17" s="100">
        <v>0</v>
      </c>
      <c r="E17" s="100">
        <v>0</v>
      </c>
      <c r="F17" s="101"/>
      <c r="G17" s="101"/>
    </row>
    <row r="18" spans="1:7" s="31" customFormat="1" hidden="1" x14ac:dyDescent="0.2">
      <c r="A18" s="31" t="s">
        <v>112</v>
      </c>
      <c r="B18" s="94">
        <v>0</v>
      </c>
      <c r="C18" s="94">
        <v>0</v>
      </c>
      <c r="D18" s="94">
        <v>0</v>
      </c>
      <c r="E18" s="94">
        <v>0</v>
      </c>
      <c r="F18" s="95"/>
      <c r="G18" s="95"/>
    </row>
    <row r="19" spans="1:7" s="31" customFormat="1" hidden="1" x14ac:dyDescent="0.2">
      <c r="A19" s="102" t="s">
        <v>113</v>
      </c>
      <c r="B19" s="94">
        <v>0</v>
      </c>
      <c r="C19" s="94">
        <v>0</v>
      </c>
      <c r="D19" s="94">
        <v>0</v>
      </c>
      <c r="E19" s="94">
        <v>0</v>
      </c>
      <c r="F19" s="95"/>
      <c r="G19" s="95"/>
    </row>
    <row r="20" spans="1:7" s="31" customFormat="1" hidden="1" x14ac:dyDescent="0.2">
      <c r="A20" s="102" t="s">
        <v>114</v>
      </c>
      <c r="B20" s="94">
        <v>0</v>
      </c>
      <c r="C20" s="94">
        <v>0</v>
      </c>
      <c r="D20" s="94">
        <v>0</v>
      </c>
      <c r="E20" s="94">
        <v>0</v>
      </c>
      <c r="F20" s="95"/>
      <c r="G20" s="95"/>
    </row>
    <row r="21" spans="1:7" s="31" customFormat="1" hidden="1" x14ac:dyDescent="0.2">
      <c r="A21" s="102"/>
      <c r="B21" s="94"/>
      <c r="C21" s="94"/>
      <c r="D21" s="94"/>
      <c r="E21" s="94"/>
      <c r="F21" s="95"/>
      <c r="G21" s="95"/>
    </row>
    <row r="22" spans="1:7" s="31" customFormat="1" hidden="1" x14ac:dyDescent="0.2">
      <c r="A22" s="102"/>
      <c r="B22" s="94"/>
      <c r="C22" s="94"/>
      <c r="D22" s="94"/>
      <c r="E22" s="94"/>
      <c r="F22" s="95"/>
      <c r="G22" s="95"/>
    </row>
    <row r="23" spans="1:7" s="31" customFormat="1" hidden="1" x14ac:dyDescent="0.2">
      <c r="B23" s="94"/>
      <c r="C23" s="94"/>
      <c r="D23" s="94"/>
      <c r="E23" s="94"/>
      <c r="F23" s="95"/>
      <c r="G23" s="95"/>
    </row>
    <row r="24" spans="1:7" s="31" customFormat="1" ht="21" hidden="1" x14ac:dyDescent="0.25">
      <c r="A24" s="103" t="s">
        <v>45</v>
      </c>
      <c r="B24" s="98">
        <v>0</v>
      </c>
      <c r="C24" s="98">
        <v>0</v>
      </c>
      <c r="D24" s="98">
        <v>0</v>
      </c>
      <c r="E24" s="98">
        <v>0</v>
      </c>
      <c r="F24" s="99"/>
      <c r="G24" s="99"/>
    </row>
    <row r="25" spans="1:7" s="31" customFormat="1" ht="10.5" x14ac:dyDescent="0.25">
      <c r="A25" s="97"/>
      <c r="B25" s="98"/>
      <c r="C25" s="98"/>
      <c r="D25" s="98"/>
      <c r="E25" s="98"/>
      <c r="F25" s="99"/>
      <c r="G25" s="99"/>
    </row>
    <row r="26" spans="1:7" s="31" customFormat="1" ht="10.5" x14ac:dyDescent="0.25">
      <c r="A26" s="97" t="s">
        <v>115</v>
      </c>
      <c r="B26" s="98">
        <v>-1374941</v>
      </c>
      <c r="C26" s="98">
        <v>6010000</v>
      </c>
      <c r="D26" s="98">
        <v>-5695694</v>
      </c>
      <c r="E26" s="98">
        <v>24896425</v>
      </c>
      <c r="F26" s="99"/>
      <c r="G26" s="99"/>
    </row>
    <row r="27" spans="1:7" s="31" customFormat="1" ht="13.5" x14ac:dyDescent="0.55000000000000004">
      <c r="A27" s="104" t="s">
        <v>149</v>
      </c>
      <c r="B27" s="105">
        <v>-24199448</v>
      </c>
      <c r="C27" s="105">
        <v>-120461111</v>
      </c>
      <c r="D27" s="105">
        <v>-100246214</v>
      </c>
      <c r="E27" s="105">
        <v>-499010154</v>
      </c>
      <c r="F27" s="106"/>
      <c r="G27" s="106"/>
    </row>
    <row r="28" spans="1:7" s="31" customFormat="1" x14ac:dyDescent="0.2">
      <c r="A28" s="107" t="s">
        <v>68</v>
      </c>
      <c r="B28" s="94"/>
      <c r="C28" s="94"/>
      <c r="D28" s="94"/>
      <c r="E28" s="94"/>
      <c r="F28" s="95"/>
      <c r="G28" s="95"/>
    </row>
    <row r="29" spans="1:7" s="31" customFormat="1" x14ac:dyDescent="0.2">
      <c r="A29" s="31" t="s">
        <v>69</v>
      </c>
      <c r="B29" s="94">
        <v>-22779334</v>
      </c>
      <c r="C29" s="94">
        <v>-120044266</v>
      </c>
      <c r="D29" s="94">
        <v>-94363392</v>
      </c>
      <c r="E29" s="94">
        <v>-497283372</v>
      </c>
      <c r="F29" s="95"/>
      <c r="G29" s="95"/>
    </row>
    <row r="30" spans="1:7" s="31" customFormat="1" x14ac:dyDescent="0.2">
      <c r="A30" s="31" t="s">
        <v>65</v>
      </c>
      <c r="B30" s="94">
        <v>-1420114</v>
      </c>
      <c r="C30" s="94">
        <v>-416845</v>
      </c>
      <c r="D30" s="94">
        <v>-5882822</v>
      </c>
      <c r="E30" s="94">
        <v>-1726782</v>
      </c>
      <c r="F30" s="95"/>
      <c r="G30" s="95"/>
    </row>
    <row r="31" spans="1:7" s="31" customFormat="1" x14ac:dyDescent="0.2">
      <c r="B31" s="94"/>
      <c r="C31" s="94"/>
      <c r="D31" s="94"/>
      <c r="E31" s="94"/>
      <c r="F31" s="95"/>
      <c r="G31" s="95"/>
    </row>
    <row r="32" spans="1:7" s="31" customFormat="1" ht="13.5" x14ac:dyDescent="0.55000000000000004">
      <c r="A32" s="91" t="s">
        <v>148</v>
      </c>
      <c r="B32" s="92">
        <v>-24199448</v>
      </c>
      <c r="C32" s="92">
        <v>-120461111</v>
      </c>
      <c r="D32" s="92">
        <v>-100246214</v>
      </c>
      <c r="E32" s="92">
        <v>-499010154</v>
      </c>
      <c r="F32" s="93"/>
      <c r="G32" s="93"/>
    </row>
    <row r="33" spans="2:7" s="31" customFormat="1" x14ac:dyDescent="0.2">
      <c r="B33" s="8"/>
      <c r="C33" s="8"/>
      <c r="F33" s="85"/>
      <c r="G33" s="85"/>
    </row>
    <row r="34" spans="2:7" s="31" customFormat="1" x14ac:dyDescent="0.2">
      <c r="B34" s="8"/>
      <c r="C34" s="8"/>
      <c r="F34" s="85"/>
      <c r="G34" s="85"/>
    </row>
    <row r="35" spans="2:7" s="31" customFormat="1" x14ac:dyDescent="0.2">
      <c r="B35" s="8"/>
      <c r="C35" s="8"/>
      <c r="F35" s="85"/>
      <c r="G35" s="85"/>
    </row>
    <row r="36" spans="2:7" s="31" customFormat="1" x14ac:dyDescent="0.2">
      <c r="B36" s="8"/>
      <c r="C36" s="8"/>
      <c r="F36" s="85"/>
      <c r="G36" s="85"/>
    </row>
    <row r="37" spans="2:7" s="31" customFormat="1" x14ac:dyDescent="0.2">
      <c r="B37" s="8"/>
      <c r="C37" s="8"/>
      <c r="F37" s="85"/>
      <c r="G37" s="85"/>
    </row>
    <row r="38" spans="2:7" s="31" customFormat="1" x14ac:dyDescent="0.2">
      <c r="B38" s="8"/>
      <c r="C38" s="8"/>
      <c r="F38" s="85"/>
      <c r="G38" s="85"/>
    </row>
    <row r="39" spans="2:7" s="31" customFormat="1" x14ac:dyDescent="0.2">
      <c r="B39" s="8"/>
      <c r="C39" s="8"/>
      <c r="F39" s="85"/>
      <c r="G39" s="85"/>
    </row>
    <row r="40" spans="2:7" s="31" customFormat="1" x14ac:dyDescent="0.2">
      <c r="B40" s="8"/>
      <c r="C40" s="8"/>
      <c r="F40" s="85"/>
      <c r="G40" s="85"/>
    </row>
    <row r="41" spans="2:7" s="31" customFormat="1" x14ac:dyDescent="0.2">
      <c r="B41" s="8"/>
      <c r="C41" s="8"/>
      <c r="F41" s="85"/>
      <c r="G41" s="85"/>
    </row>
    <row r="42" spans="2:7" s="31" customFormat="1" x14ac:dyDescent="0.2">
      <c r="B42" s="8"/>
      <c r="C42" s="8"/>
      <c r="F42" s="85"/>
      <c r="G42" s="85"/>
    </row>
    <row r="43" spans="2:7" s="31" customFormat="1" x14ac:dyDescent="0.2">
      <c r="B43" s="8"/>
      <c r="C43" s="8"/>
      <c r="F43" s="85"/>
      <c r="G43" s="85"/>
    </row>
    <row r="44" spans="2:7" s="31" customFormat="1" x14ac:dyDescent="0.2">
      <c r="B44" s="8"/>
      <c r="C44" s="8"/>
      <c r="F44" s="85"/>
      <c r="G44" s="85"/>
    </row>
    <row r="45" spans="2:7" s="31" customFormat="1" x14ac:dyDescent="0.2">
      <c r="B45" s="8"/>
      <c r="C45" s="8"/>
      <c r="F45" s="85"/>
      <c r="G45" s="85"/>
    </row>
    <row r="46" spans="2:7" s="31" customFormat="1" x14ac:dyDescent="0.2">
      <c r="B46" s="8"/>
      <c r="C46" s="8"/>
      <c r="F46" s="85"/>
      <c r="G46" s="85"/>
    </row>
    <row r="47" spans="2:7" s="31" customFormat="1" x14ac:dyDescent="0.2">
      <c r="B47" s="8"/>
      <c r="C47" s="8"/>
      <c r="F47" s="85"/>
      <c r="G47" s="85"/>
    </row>
    <row r="48" spans="2:7" s="31" customFormat="1" x14ac:dyDescent="0.2">
      <c r="B48" s="8"/>
      <c r="C48" s="8"/>
      <c r="F48" s="85"/>
      <c r="G48" s="85"/>
    </row>
    <row r="49" spans="2:7" s="31" customFormat="1" x14ac:dyDescent="0.2">
      <c r="B49" s="8"/>
      <c r="C49" s="8"/>
      <c r="F49" s="85"/>
      <c r="G49" s="85"/>
    </row>
    <row r="50" spans="2:7" s="31" customFormat="1" x14ac:dyDescent="0.2">
      <c r="B50" s="8"/>
      <c r="C50" s="8"/>
      <c r="F50" s="85"/>
      <c r="G50" s="85"/>
    </row>
    <row r="51" spans="2:7" s="31" customFormat="1" x14ac:dyDescent="0.2">
      <c r="B51" s="8"/>
      <c r="C51" s="8"/>
      <c r="F51" s="85"/>
      <c r="G51" s="85"/>
    </row>
    <row r="52" spans="2:7" s="31" customFormat="1" x14ac:dyDescent="0.2">
      <c r="B52" s="8"/>
      <c r="C52" s="8"/>
      <c r="F52" s="85"/>
      <c r="G52" s="85"/>
    </row>
    <row r="53" spans="2:7" s="31" customFormat="1" x14ac:dyDescent="0.2">
      <c r="B53" s="8"/>
      <c r="C53" s="8"/>
      <c r="F53" s="85"/>
      <c r="G53" s="85"/>
    </row>
    <row r="54" spans="2:7" s="31" customFormat="1" x14ac:dyDescent="0.2">
      <c r="B54" s="8"/>
      <c r="C54" s="8"/>
      <c r="F54" s="85"/>
      <c r="G54" s="85"/>
    </row>
    <row r="55" spans="2:7" s="31" customFormat="1" x14ac:dyDescent="0.2">
      <c r="B55" s="8"/>
      <c r="C55" s="8"/>
      <c r="F55" s="85"/>
      <c r="G55" s="85"/>
    </row>
    <row r="56" spans="2:7" s="31" customFormat="1" x14ac:dyDescent="0.2">
      <c r="B56" s="8"/>
      <c r="C56" s="8"/>
      <c r="F56" s="85"/>
      <c r="G56" s="85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80" zoomScaleNormal="80" workbookViewId="0">
      <selection activeCell="A64" sqref="A64"/>
    </sheetView>
  </sheetViews>
  <sheetFormatPr defaultColWidth="9" defaultRowHeight="10" x14ac:dyDescent="0.2"/>
  <cols>
    <col min="1" max="1" width="61.54296875" style="35" customWidth="1"/>
    <col min="2" max="2" width="14.54296875" style="34" bestFit="1" customWidth="1"/>
    <col min="3" max="3" width="16" style="34" bestFit="1" customWidth="1"/>
    <col min="4" max="4" width="15.81640625" style="32" bestFit="1" customWidth="1"/>
    <col min="5" max="5" width="23" style="32" customWidth="1"/>
    <col min="6" max="6" width="23" style="49" customWidth="1"/>
    <col min="7" max="7" width="40.26953125" style="72" customWidth="1"/>
    <col min="8" max="8" width="7.81640625" style="52" bestFit="1" customWidth="1"/>
    <col min="9" max="9" width="9" style="32"/>
    <col min="10" max="13" width="5.7265625" style="32" bestFit="1" customWidth="1"/>
    <col min="14" max="16384" width="9" style="32"/>
  </cols>
  <sheetData>
    <row r="1" spans="1:13" s="31" customFormat="1" ht="10.5" x14ac:dyDescent="0.25">
      <c r="A1" s="7" t="s">
        <v>0</v>
      </c>
      <c r="B1" s="8"/>
      <c r="C1" s="8"/>
      <c r="F1" s="66"/>
      <c r="G1" s="66"/>
    </row>
    <row r="2" spans="1:13" s="31" customFormat="1" ht="10.5" x14ac:dyDescent="0.25">
      <c r="A2" s="73" t="s">
        <v>152</v>
      </c>
      <c r="B2" s="8"/>
      <c r="C2" s="8"/>
      <c r="F2" s="66"/>
      <c r="G2" s="66"/>
    </row>
    <row r="3" spans="1:13" s="31" customFormat="1" x14ac:dyDescent="0.2">
      <c r="A3" s="71" t="s">
        <v>139</v>
      </c>
      <c r="B3" s="8"/>
      <c r="C3" s="8"/>
      <c r="F3" s="66"/>
      <c r="G3" s="66"/>
    </row>
    <row r="4" spans="1:13" s="31" customFormat="1" ht="10.5" x14ac:dyDescent="0.25">
      <c r="A4" s="108"/>
      <c r="B4" s="8"/>
      <c r="C4" s="8"/>
      <c r="F4" s="66"/>
      <c r="G4" s="66"/>
    </row>
    <row r="5" spans="1:13" s="31" customFormat="1" ht="10.5" x14ac:dyDescent="0.25">
      <c r="A5" s="109"/>
      <c r="B5" s="110" t="s">
        <v>142</v>
      </c>
      <c r="C5" s="110" t="s">
        <v>146</v>
      </c>
      <c r="D5" s="110" t="s">
        <v>142</v>
      </c>
      <c r="E5" s="110" t="s">
        <v>146</v>
      </c>
      <c r="F5" s="111"/>
      <c r="G5" s="66"/>
    </row>
    <row r="6" spans="1:13" s="31" customFormat="1" ht="10.5" x14ac:dyDescent="0.2">
      <c r="A6" s="109"/>
      <c r="B6" s="26" t="s">
        <v>57</v>
      </c>
      <c r="C6" s="26" t="s">
        <v>57</v>
      </c>
      <c r="D6" s="26" t="s">
        <v>57</v>
      </c>
      <c r="E6" s="26" t="s">
        <v>57</v>
      </c>
      <c r="F6" s="26"/>
      <c r="G6" s="66"/>
    </row>
    <row r="7" spans="1:13" s="31" customFormat="1" ht="10.5" x14ac:dyDescent="0.25">
      <c r="A7" s="109"/>
      <c r="B7" s="112" t="s">
        <v>59</v>
      </c>
      <c r="C7" s="112" t="s">
        <v>59</v>
      </c>
      <c r="D7" s="112" t="s">
        <v>60</v>
      </c>
      <c r="E7" s="112" t="s">
        <v>60</v>
      </c>
      <c r="F7" s="127"/>
      <c r="G7" s="66"/>
    </row>
    <row r="8" spans="1:13" s="31" customFormat="1" ht="10.5" x14ac:dyDescent="0.25">
      <c r="A8" s="109"/>
      <c r="B8" s="112"/>
      <c r="C8" s="112"/>
      <c r="D8" s="147" t="s">
        <v>61</v>
      </c>
      <c r="E8" s="147"/>
      <c r="F8" s="113"/>
      <c r="G8" s="66"/>
    </row>
    <row r="9" spans="1:13" s="91" customFormat="1" ht="19.5" customHeight="1" thickBot="1" x14ac:dyDescent="0.3">
      <c r="A9" s="108" t="s">
        <v>138</v>
      </c>
      <c r="B9" s="114">
        <v>-20077748</v>
      </c>
      <c r="C9" s="114">
        <v>-126566494</v>
      </c>
      <c r="D9" s="114">
        <v>-83172071</v>
      </c>
      <c r="E9" s="114">
        <v>-524301703</v>
      </c>
      <c r="F9" s="115"/>
      <c r="G9" s="115"/>
      <c r="J9" s="31"/>
      <c r="K9" s="31"/>
      <c r="L9" s="31"/>
      <c r="M9" s="31"/>
    </row>
    <row r="10" spans="1:13" s="91" customFormat="1" ht="19.5" customHeight="1" thickTop="1" x14ac:dyDescent="0.25">
      <c r="A10" s="108"/>
      <c r="B10" s="115"/>
      <c r="C10" s="115"/>
      <c r="D10" s="115"/>
      <c r="E10" s="115"/>
      <c r="F10" s="115"/>
      <c r="G10" s="115"/>
      <c r="J10" s="31"/>
      <c r="K10" s="31"/>
      <c r="L10" s="31"/>
      <c r="M10" s="31"/>
    </row>
    <row r="11" spans="1:13" s="31" customFormat="1" ht="10.5" x14ac:dyDescent="0.25">
      <c r="A11" s="116" t="s">
        <v>27</v>
      </c>
      <c r="B11" s="117"/>
      <c r="C11" s="117"/>
      <c r="D11" s="117"/>
      <c r="E11" s="117"/>
      <c r="F11" s="118"/>
      <c r="G11" s="118"/>
      <c r="H11" s="91"/>
    </row>
    <row r="12" spans="1:13" s="31" customFormat="1" ht="10.5" x14ac:dyDescent="0.25">
      <c r="A12" s="31" t="s">
        <v>70</v>
      </c>
      <c r="B12" s="117">
        <v>60915544</v>
      </c>
      <c r="C12" s="117">
        <v>55458908</v>
      </c>
      <c r="D12" s="117">
        <v>252342641</v>
      </c>
      <c r="E12" s="117">
        <v>229738524</v>
      </c>
      <c r="F12" s="118"/>
      <c r="G12" s="118"/>
      <c r="H12" s="91"/>
    </row>
    <row r="13" spans="1:13" s="31" customFormat="1" ht="10.5" x14ac:dyDescent="0.25">
      <c r="A13" s="133" t="s">
        <v>71</v>
      </c>
      <c r="B13" s="117">
        <v>3126895</v>
      </c>
      <c r="C13" s="117">
        <v>2609116</v>
      </c>
      <c r="D13" s="117">
        <v>12953162</v>
      </c>
      <c r="E13" s="117">
        <v>10808265</v>
      </c>
      <c r="F13" s="118"/>
      <c r="G13" s="118"/>
      <c r="H13" s="91"/>
    </row>
    <row r="14" spans="1:13" s="31" customFormat="1" ht="10.5" x14ac:dyDescent="0.25">
      <c r="A14" s="133" t="s">
        <v>72</v>
      </c>
      <c r="B14" s="117">
        <v>3598325</v>
      </c>
      <c r="C14" s="117">
        <v>-3787501</v>
      </c>
      <c r="D14" s="117">
        <v>14906061</v>
      </c>
      <c r="E14" s="117">
        <v>-15689723</v>
      </c>
      <c r="F14" s="118"/>
      <c r="G14" s="118"/>
      <c r="H14" s="91"/>
    </row>
    <row r="15" spans="1:13" s="31" customFormat="1" ht="10.5" x14ac:dyDescent="0.25">
      <c r="A15" s="133" t="s">
        <v>73</v>
      </c>
      <c r="B15" s="117">
        <v>0</v>
      </c>
      <c r="C15" s="117">
        <v>8126</v>
      </c>
      <c r="D15" s="117">
        <v>0</v>
      </c>
      <c r="E15" s="117">
        <v>33662</v>
      </c>
      <c r="F15" s="118"/>
      <c r="G15" s="118"/>
      <c r="H15" s="91"/>
    </row>
    <row r="16" spans="1:13" s="31" customFormat="1" ht="10.5" hidden="1" x14ac:dyDescent="0.25">
      <c r="A16" s="133" t="s">
        <v>74</v>
      </c>
      <c r="B16" s="117">
        <v>0</v>
      </c>
      <c r="C16" s="117">
        <v>0</v>
      </c>
      <c r="D16" s="117">
        <v>0</v>
      </c>
      <c r="E16" s="117">
        <v>0</v>
      </c>
      <c r="F16" s="118"/>
      <c r="G16" s="118"/>
      <c r="H16" s="91"/>
    </row>
    <row r="17" spans="1:13" s="31" customFormat="1" ht="10.5" hidden="1" x14ac:dyDescent="0.25">
      <c r="A17" s="119" t="s">
        <v>46</v>
      </c>
      <c r="B17" s="117">
        <v>0</v>
      </c>
      <c r="C17" s="117">
        <v>0</v>
      </c>
      <c r="D17" s="117">
        <v>0</v>
      </c>
      <c r="E17" s="117">
        <v>0</v>
      </c>
      <c r="F17" s="118"/>
      <c r="G17" s="118"/>
      <c r="H17" s="91"/>
    </row>
    <row r="18" spans="1:13" s="31" customFormat="1" ht="10.5" hidden="1" x14ac:dyDescent="0.25">
      <c r="A18" s="119" t="s">
        <v>75</v>
      </c>
      <c r="B18" s="117">
        <v>0</v>
      </c>
      <c r="C18" s="117">
        <v>0</v>
      </c>
      <c r="D18" s="117">
        <v>0</v>
      </c>
      <c r="E18" s="117">
        <v>0</v>
      </c>
      <c r="F18" s="118"/>
      <c r="G18" s="118"/>
      <c r="H18" s="91"/>
    </row>
    <row r="19" spans="1:13" s="31" customFormat="1" ht="10.5" x14ac:dyDescent="0.25">
      <c r="A19" s="119" t="s">
        <v>76</v>
      </c>
      <c r="B19" s="117">
        <v>707626</v>
      </c>
      <c r="C19" s="117">
        <v>8038</v>
      </c>
      <c r="D19" s="117">
        <v>2931341</v>
      </c>
      <c r="E19" s="117">
        <v>33297</v>
      </c>
      <c r="F19" s="118"/>
      <c r="G19" s="118"/>
      <c r="H19" s="91"/>
    </row>
    <row r="20" spans="1:13" s="31" customFormat="1" ht="10.5" x14ac:dyDescent="0.25">
      <c r="A20" s="119" t="s">
        <v>77</v>
      </c>
      <c r="B20" s="117">
        <v>-1655240</v>
      </c>
      <c r="C20" s="117">
        <v>-1152731</v>
      </c>
      <c r="D20" s="117">
        <v>-6856832</v>
      </c>
      <c r="E20" s="117">
        <v>-4775188</v>
      </c>
      <c r="F20" s="118"/>
      <c r="G20" s="118"/>
      <c r="H20" s="91"/>
    </row>
    <row r="21" spans="1:13" s="31" customFormat="1" ht="10.5" x14ac:dyDescent="0.25">
      <c r="A21" s="31" t="s">
        <v>78</v>
      </c>
      <c r="B21" s="117">
        <v>2669087</v>
      </c>
      <c r="C21" s="117">
        <v>2223931</v>
      </c>
      <c r="D21" s="117">
        <v>11056693</v>
      </c>
      <c r="E21" s="117">
        <v>9212634</v>
      </c>
      <c r="F21" s="118"/>
      <c r="G21" s="118"/>
      <c r="H21" s="91"/>
    </row>
    <row r="22" spans="1:13" s="91" customFormat="1" ht="10.5" x14ac:dyDescent="0.25">
      <c r="A22" s="31" t="s">
        <v>28</v>
      </c>
      <c r="B22" s="117">
        <v>-7092453</v>
      </c>
      <c r="C22" s="117">
        <v>-5519426</v>
      </c>
      <c r="D22" s="117">
        <v>-29380486</v>
      </c>
      <c r="E22" s="117">
        <v>-22864222</v>
      </c>
      <c r="F22" s="118"/>
      <c r="G22" s="118"/>
      <c r="J22" s="31"/>
      <c r="K22" s="31"/>
      <c r="L22" s="31"/>
      <c r="M22" s="31"/>
    </row>
    <row r="23" spans="1:13" s="31" customFormat="1" ht="10.5" x14ac:dyDescent="0.25">
      <c r="A23" s="120" t="s">
        <v>79</v>
      </c>
      <c r="B23" s="117">
        <v>17292439</v>
      </c>
      <c r="C23" s="117">
        <v>26157319</v>
      </c>
      <c r="D23" s="117">
        <v>71633929</v>
      </c>
      <c r="E23" s="117">
        <v>108356694</v>
      </c>
      <c r="F23" s="118"/>
      <c r="G23" s="118"/>
      <c r="H23" s="91"/>
    </row>
    <row r="24" spans="1:13" s="31" customFormat="1" ht="10.5" hidden="1" x14ac:dyDescent="0.25">
      <c r="B24" s="117">
        <v>0</v>
      </c>
      <c r="C24" s="117">
        <v>0</v>
      </c>
      <c r="D24" s="117">
        <v>0</v>
      </c>
      <c r="E24" s="117">
        <v>0</v>
      </c>
      <c r="F24" s="118"/>
      <c r="G24" s="118"/>
      <c r="H24" s="91"/>
    </row>
    <row r="25" spans="1:13" s="31" customFormat="1" ht="10.5" x14ac:dyDescent="0.25">
      <c r="A25" s="120" t="s">
        <v>80</v>
      </c>
      <c r="B25" s="117">
        <v>-245736</v>
      </c>
      <c r="C25" s="117">
        <v>-93927</v>
      </c>
      <c r="D25" s="117">
        <v>-1017961</v>
      </c>
      <c r="E25" s="117">
        <v>-389093</v>
      </c>
      <c r="F25" s="118"/>
      <c r="G25" s="118"/>
      <c r="H25" s="91"/>
    </row>
    <row r="26" spans="1:13" s="31" customFormat="1" ht="10.5" x14ac:dyDescent="0.25">
      <c r="A26" s="102" t="s">
        <v>81</v>
      </c>
      <c r="B26" s="117">
        <v>-3146303</v>
      </c>
      <c r="C26" s="117">
        <v>-726793</v>
      </c>
      <c r="D26" s="117">
        <v>-13033560</v>
      </c>
      <c r="E26" s="117">
        <v>-3010740</v>
      </c>
      <c r="F26" s="118"/>
      <c r="G26" s="118"/>
      <c r="H26" s="91"/>
    </row>
    <row r="27" spans="1:13" s="31" customFormat="1" ht="11" thickBot="1" x14ac:dyDescent="0.3">
      <c r="A27" s="121" t="s">
        <v>82</v>
      </c>
      <c r="B27" s="114">
        <v>56092436</v>
      </c>
      <c r="C27" s="114">
        <v>-51381434</v>
      </c>
      <c r="D27" s="114">
        <v>232362917</v>
      </c>
      <c r="E27" s="114">
        <v>-212847593</v>
      </c>
      <c r="F27" s="115"/>
      <c r="G27" s="115"/>
      <c r="H27" s="91"/>
    </row>
    <row r="28" spans="1:13" s="91" customFormat="1" ht="11" thickTop="1" x14ac:dyDescent="0.25">
      <c r="A28" s="31"/>
      <c r="B28" s="117"/>
      <c r="C28" s="117"/>
      <c r="D28" s="117"/>
      <c r="E28" s="117"/>
      <c r="F28" s="118"/>
      <c r="G28" s="118"/>
      <c r="J28" s="31"/>
      <c r="K28" s="31"/>
      <c r="L28" s="31"/>
      <c r="M28" s="31"/>
    </row>
    <row r="29" spans="1:13" s="31" customFormat="1" ht="10.5" x14ac:dyDescent="0.25">
      <c r="A29" s="107" t="s">
        <v>29</v>
      </c>
      <c r="B29" s="122"/>
      <c r="C29" s="122"/>
      <c r="D29" s="122"/>
      <c r="E29" s="122"/>
      <c r="F29" s="123"/>
      <c r="G29" s="123"/>
      <c r="H29" s="91"/>
    </row>
    <row r="30" spans="1:13" s="91" customFormat="1" ht="10.5" x14ac:dyDescent="0.25">
      <c r="A30" s="31" t="s">
        <v>30</v>
      </c>
      <c r="B30" s="117">
        <v>-32959440</v>
      </c>
      <c r="C30" s="117">
        <v>51397182</v>
      </c>
      <c r="D30" s="124">
        <v>-136534478</v>
      </c>
      <c r="E30" s="124">
        <v>212912827</v>
      </c>
      <c r="F30" s="125"/>
      <c r="G30" s="126"/>
      <c r="J30" s="31"/>
      <c r="K30" s="31"/>
      <c r="L30" s="31"/>
      <c r="M30" s="31"/>
    </row>
    <row r="31" spans="1:13" s="31" customFormat="1" ht="10.5" x14ac:dyDescent="0.25">
      <c r="A31" s="31" t="s">
        <v>31</v>
      </c>
      <c r="B31" s="117">
        <v>-126105876</v>
      </c>
      <c r="C31" s="117">
        <v>87503535</v>
      </c>
      <c r="D31" s="124">
        <v>-522393591</v>
      </c>
      <c r="E31" s="124">
        <v>362483394</v>
      </c>
      <c r="F31" s="125"/>
      <c r="G31" s="126"/>
      <c r="H31" s="91"/>
    </row>
    <row r="32" spans="1:13" s="31" customFormat="1" ht="10.5" hidden="1" x14ac:dyDescent="0.25">
      <c r="B32" s="117">
        <v>0</v>
      </c>
      <c r="C32" s="117">
        <v>0</v>
      </c>
      <c r="D32" s="124">
        <v>0</v>
      </c>
      <c r="E32" s="124">
        <v>0</v>
      </c>
      <c r="F32" s="125"/>
      <c r="G32" s="125"/>
      <c r="H32" s="91"/>
    </row>
    <row r="33" spans="1:13" s="31" customFormat="1" ht="12.65" customHeight="1" x14ac:dyDescent="0.25">
      <c r="A33" s="102" t="s">
        <v>83</v>
      </c>
      <c r="B33" s="117">
        <v>-9405030</v>
      </c>
      <c r="C33" s="117">
        <v>49200906</v>
      </c>
      <c r="D33" s="117">
        <v>-38960339</v>
      </c>
      <c r="E33" s="117">
        <v>203814757</v>
      </c>
      <c r="F33" s="118"/>
      <c r="G33" s="118"/>
      <c r="H33" s="91"/>
    </row>
    <row r="34" spans="1:13" s="31" customFormat="1" ht="11" thickBot="1" x14ac:dyDescent="0.3">
      <c r="A34" s="91" t="s">
        <v>84</v>
      </c>
      <c r="B34" s="114">
        <v>-168470346</v>
      </c>
      <c r="C34" s="114">
        <v>188101623</v>
      </c>
      <c r="D34" s="114">
        <v>-697888408</v>
      </c>
      <c r="E34" s="114">
        <v>779210978</v>
      </c>
      <c r="F34" s="115"/>
      <c r="G34" s="115"/>
      <c r="H34" s="91"/>
    </row>
    <row r="35" spans="1:13" s="31" customFormat="1" ht="11" hidden="1" thickTop="1" x14ac:dyDescent="0.25">
      <c r="A35" s="91"/>
      <c r="B35" s="112"/>
      <c r="C35" s="112"/>
      <c r="D35" s="112"/>
      <c r="E35" s="112"/>
      <c r="F35" s="127"/>
      <c r="G35" s="127"/>
      <c r="H35" s="91"/>
    </row>
    <row r="36" spans="1:13" s="31" customFormat="1" ht="10.5" hidden="1" x14ac:dyDescent="0.25">
      <c r="A36" s="91" t="s">
        <v>85</v>
      </c>
      <c r="B36" s="128"/>
      <c r="C36" s="117"/>
      <c r="D36" s="112"/>
      <c r="E36" s="112"/>
      <c r="F36" s="127"/>
      <c r="G36" s="127"/>
      <c r="H36" s="91"/>
    </row>
    <row r="37" spans="1:13" s="91" customFormat="1" ht="11" hidden="1" thickBot="1" x14ac:dyDescent="0.3">
      <c r="A37" s="129" t="s">
        <v>86</v>
      </c>
      <c r="B37" s="114"/>
      <c r="C37" s="114"/>
      <c r="D37" s="114"/>
      <c r="E37" s="114"/>
      <c r="F37" s="115"/>
      <c r="G37" s="115"/>
      <c r="J37" s="31"/>
      <c r="K37" s="31"/>
      <c r="L37" s="31"/>
      <c r="M37" s="31"/>
    </row>
    <row r="38" spans="1:13" s="31" customFormat="1" ht="11" thickTop="1" x14ac:dyDescent="0.25">
      <c r="B38" s="117" t="s">
        <v>154</v>
      </c>
      <c r="C38" s="117" t="s">
        <v>154</v>
      </c>
      <c r="D38" s="117" t="s">
        <v>154</v>
      </c>
      <c r="E38" s="117" t="s">
        <v>154</v>
      </c>
      <c r="F38" s="118"/>
      <c r="G38" s="118"/>
      <c r="H38" s="91"/>
    </row>
    <row r="39" spans="1:13" s="31" customFormat="1" ht="11" thickBot="1" x14ac:dyDescent="0.3">
      <c r="A39" s="104" t="s">
        <v>87</v>
      </c>
      <c r="B39" s="114">
        <v>-112377910</v>
      </c>
      <c r="C39" s="114">
        <v>136720189</v>
      </c>
      <c r="D39" s="114">
        <v>-465525491</v>
      </c>
      <c r="E39" s="114">
        <v>566363385</v>
      </c>
      <c r="F39" s="115"/>
      <c r="G39" s="115"/>
      <c r="H39" s="91"/>
    </row>
    <row r="40" spans="1:13" s="31" customFormat="1" ht="11" thickTop="1" x14ac:dyDescent="0.25">
      <c r="B40" s="117"/>
      <c r="C40" s="117"/>
      <c r="D40" s="117"/>
      <c r="E40" s="117"/>
      <c r="F40" s="118"/>
      <c r="G40" s="118"/>
      <c r="H40" s="91"/>
    </row>
    <row r="41" spans="1:13" s="31" customFormat="1" ht="10.5" x14ac:dyDescent="0.25">
      <c r="A41" s="91" t="s">
        <v>32</v>
      </c>
      <c r="B41" s="128"/>
      <c r="C41" s="128"/>
      <c r="D41" s="128"/>
      <c r="E41" s="128"/>
      <c r="F41" s="115"/>
      <c r="G41" s="115"/>
      <c r="H41" s="91"/>
    </row>
    <row r="42" spans="1:13" s="31" customFormat="1" ht="10.5" x14ac:dyDescent="0.25">
      <c r="A42" s="31" t="s">
        <v>33</v>
      </c>
      <c r="B42" s="117">
        <v>-6940469</v>
      </c>
      <c r="C42" s="117">
        <v>-100619132</v>
      </c>
      <c r="D42" s="117">
        <v>-28750895</v>
      </c>
      <c r="E42" s="117">
        <v>-416814756</v>
      </c>
      <c r="F42" s="118"/>
      <c r="G42" s="118"/>
      <c r="H42" s="91"/>
    </row>
    <row r="43" spans="1:13" s="31" customFormat="1" ht="10.5" hidden="1" x14ac:dyDescent="0.25">
      <c r="B43" s="117">
        <v>0</v>
      </c>
      <c r="C43" s="117">
        <v>0</v>
      </c>
      <c r="D43" s="117">
        <v>0</v>
      </c>
      <c r="E43" s="117">
        <v>0</v>
      </c>
      <c r="F43" s="118"/>
      <c r="G43" s="118"/>
      <c r="H43" s="91"/>
    </row>
    <row r="44" spans="1:13" s="31" customFormat="1" ht="10.5" x14ac:dyDescent="0.25">
      <c r="A44" s="31" t="s">
        <v>34</v>
      </c>
      <c r="B44" s="118">
        <v>-1032416</v>
      </c>
      <c r="C44" s="118">
        <v>-895886</v>
      </c>
      <c r="D44" s="118">
        <v>-4276783</v>
      </c>
      <c r="E44" s="118">
        <v>-3711208</v>
      </c>
      <c r="F44" s="118"/>
      <c r="G44" s="118"/>
      <c r="H44" s="91"/>
    </row>
    <row r="45" spans="1:13" s="31" customFormat="1" ht="11.5" x14ac:dyDescent="0.35">
      <c r="A45" s="31" t="s">
        <v>88</v>
      </c>
      <c r="B45" s="130">
        <v>1434984</v>
      </c>
      <c r="C45" s="117">
        <v>2793082</v>
      </c>
      <c r="D45" s="130">
        <v>5944421</v>
      </c>
      <c r="E45" s="130">
        <v>11570342</v>
      </c>
      <c r="F45" s="131"/>
      <c r="G45" s="131"/>
      <c r="H45" s="91"/>
    </row>
    <row r="46" spans="1:13" s="31" customFormat="1" ht="10.5" hidden="1" x14ac:dyDescent="0.25">
      <c r="B46" s="117">
        <v>0</v>
      </c>
      <c r="C46" s="117">
        <v>0</v>
      </c>
      <c r="D46" s="117">
        <v>0</v>
      </c>
      <c r="E46" s="117">
        <v>0</v>
      </c>
      <c r="F46" s="118"/>
      <c r="G46" s="118"/>
      <c r="H46" s="91"/>
    </row>
    <row r="47" spans="1:13" s="31" customFormat="1" ht="11.5" hidden="1" x14ac:dyDescent="0.35">
      <c r="B47" s="130">
        <v>0</v>
      </c>
      <c r="C47" s="130">
        <v>0</v>
      </c>
      <c r="D47" s="130">
        <v>0</v>
      </c>
      <c r="E47" s="130">
        <v>0</v>
      </c>
      <c r="F47" s="131"/>
      <c r="G47" s="131"/>
      <c r="H47" s="91"/>
    </row>
    <row r="48" spans="1:13" s="31" customFormat="1" ht="11" thickBot="1" x14ac:dyDescent="0.3">
      <c r="A48" s="104" t="s">
        <v>35</v>
      </c>
      <c r="B48" s="114">
        <v>-6537901</v>
      </c>
      <c r="C48" s="114">
        <v>-98721936</v>
      </c>
      <c r="D48" s="114">
        <v>-27083257</v>
      </c>
      <c r="E48" s="114">
        <v>-408955622</v>
      </c>
      <c r="F48" s="115"/>
      <c r="G48" s="115"/>
      <c r="H48" s="91"/>
    </row>
    <row r="49" spans="1:8" s="31" customFormat="1" ht="11" thickTop="1" x14ac:dyDescent="0.25">
      <c r="B49" s="117"/>
      <c r="C49" s="117"/>
      <c r="D49" s="117"/>
      <c r="E49" s="117"/>
      <c r="F49" s="118"/>
      <c r="G49" s="118"/>
      <c r="H49" s="91"/>
    </row>
    <row r="50" spans="1:8" s="31" customFormat="1" ht="10.5" x14ac:dyDescent="0.25">
      <c r="A50" s="91" t="s">
        <v>36</v>
      </c>
      <c r="B50" s="128"/>
      <c r="C50" s="128"/>
      <c r="D50" s="128"/>
      <c r="E50" s="128"/>
      <c r="F50" s="115"/>
      <c r="G50" s="115"/>
      <c r="H50" s="91"/>
    </row>
    <row r="51" spans="1:8" s="31" customFormat="1" ht="10.5" x14ac:dyDescent="0.25">
      <c r="A51" s="31" t="s">
        <v>47</v>
      </c>
      <c r="B51" s="117">
        <v>103663568</v>
      </c>
      <c r="C51" s="117">
        <v>55182726</v>
      </c>
      <c r="D51" s="117">
        <v>429426331</v>
      </c>
      <c r="E51" s="117">
        <v>228594445</v>
      </c>
      <c r="F51" s="118"/>
      <c r="G51" s="118"/>
      <c r="H51" s="91"/>
    </row>
    <row r="52" spans="1:8" s="31" customFormat="1" ht="10.5" x14ac:dyDescent="0.25">
      <c r="A52" s="31" t="s">
        <v>48</v>
      </c>
      <c r="B52" s="117">
        <v>0</v>
      </c>
      <c r="C52" s="117">
        <v>8675108</v>
      </c>
      <c r="D52" s="117">
        <v>0</v>
      </c>
      <c r="E52" s="117">
        <v>35936635</v>
      </c>
      <c r="F52" s="118"/>
      <c r="G52" s="118"/>
      <c r="H52" s="91"/>
    </row>
    <row r="53" spans="1:8" s="31" customFormat="1" ht="10.5" x14ac:dyDescent="0.25">
      <c r="A53" s="31" t="s">
        <v>89</v>
      </c>
      <c r="B53" s="117">
        <v>0</v>
      </c>
      <c r="C53" s="117">
        <v>-63756436</v>
      </c>
      <c r="D53" s="117">
        <v>0</v>
      </c>
      <c r="E53" s="117">
        <v>-264111036</v>
      </c>
      <c r="F53" s="118"/>
      <c r="G53" s="118"/>
      <c r="H53" s="91"/>
    </row>
    <row r="54" spans="1:8" s="31" customFormat="1" ht="10.5" x14ac:dyDescent="0.25">
      <c r="A54" s="31" t="s">
        <v>90</v>
      </c>
      <c r="B54" s="117">
        <v>-10655710</v>
      </c>
      <c r="C54" s="117">
        <v>-10733359</v>
      </c>
      <c r="D54" s="117">
        <v>-44141279</v>
      </c>
      <c r="E54" s="117">
        <v>-44462940</v>
      </c>
      <c r="F54" s="118"/>
      <c r="G54" s="118"/>
      <c r="H54" s="91"/>
    </row>
    <row r="55" spans="1:8" s="31" customFormat="1" ht="10.5" x14ac:dyDescent="0.25">
      <c r="A55" s="31" t="s">
        <v>91</v>
      </c>
      <c r="B55" s="117">
        <v>20577577</v>
      </c>
      <c r="C55" s="117">
        <v>-2523323</v>
      </c>
      <c r="D55" s="117">
        <v>85242613</v>
      </c>
      <c r="E55" s="117">
        <v>-10452866</v>
      </c>
      <c r="F55" s="118"/>
      <c r="G55" s="118"/>
      <c r="H55" s="91"/>
    </row>
    <row r="56" spans="1:8" s="31" customFormat="1" ht="10.5" x14ac:dyDescent="0.25">
      <c r="A56" s="31" t="s">
        <v>49</v>
      </c>
      <c r="B56" s="117">
        <v>-5561876</v>
      </c>
      <c r="C56" s="117">
        <v>-4351015</v>
      </c>
      <c r="D56" s="117">
        <v>-23040071</v>
      </c>
      <c r="E56" s="117">
        <v>-18024080</v>
      </c>
      <c r="F56" s="118"/>
      <c r="G56" s="118"/>
      <c r="H56" s="91"/>
    </row>
    <row r="57" spans="1:8" s="31" customFormat="1" ht="10.5" x14ac:dyDescent="0.25">
      <c r="A57" s="31" t="s">
        <v>37</v>
      </c>
      <c r="B57" s="117">
        <v>-12089641</v>
      </c>
      <c r="C57" s="117">
        <v>-22113247</v>
      </c>
      <c r="D57" s="117">
        <v>-50081338</v>
      </c>
      <c r="E57" s="117">
        <v>-91604126</v>
      </c>
      <c r="F57" s="118"/>
      <c r="G57" s="118"/>
      <c r="H57" s="91"/>
    </row>
    <row r="58" spans="1:8" s="31" customFormat="1" ht="11" thickBot="1" x14ac:dyDescent="0.3">
      <c r="A58" s="91" t="s">
        <v>92</v>
      </c>
      <c r="B58" s="114">
        <v>95933918</v>
      </c>
      <c r="C58" s="114">
        <v>-39619546</v>
      </c>
      <c r="D58" s="114">
        <v>397406256</v>
      </c>
      <c r="E58" s="114">
        <v>-164123968</v>
      </c>
      <c r="F58" s="115"/>
      <c r="G58" s="115"/>
      <c r="H58" s="91"/>
    </row>
    <row r="59" spans="1:8" s="31" customFormat="1" ht="11" thickTop="1" x14ac:dyDescent="0.25">
      <c r="B59" s="117"/>
      <c r="C59" s="117"/>
      <c r="D59" s="117"/>
      <c r="E59" s="117"/>
      <c r="F59" s="118"/>
      <c r="G59" s="118"/>
      <c r="H59" s="91"/>
    </row>
    <row r="60" spans="1:8" s="31" customFormat="1" ht="11" thickBot="1" x14ac:dyDescent="0.3">
      <c r="A60" s="91" t="s">
        <v>93</v>
      </c>
      <c r="B60" s="114">
        <v>-22981893</v>
      </c>
      <c r="C60" s="114">
        <v>-1621293</v>
      </c>
      <c r="D60" s="114">
        <v>-95202492</v>
      </c>
      <c r="E60" s="114">
        <v>-6716205</v>
      </c>
      <c r="F60" s="115"/>
      <c r="G60" s="115"/>
      <c r="H60" s="91"/>
    </row>
    <row r="61" spans="1:8" s="31" customFormat="1" ht="11" thickTop="1" x14ac:dyDescent="0.25">
      <c r="B61" s="117"/>
      <c r="C61" s="117"/>
      <c r="D61" s="117"/>
      <c r="E61" s="117"/>
      <c r="F61" s="118"/>
      <c r="G61" s="118"/>
      <c r="H61" s="91"/>
    </row>
    <row r="62" spans="1:8" s="31" customFormat="1" ht="11" thickBot="1" x14ac:dyDescent="0.3">
      <c r="A62" s="91" t="s">
        <v>38</v>
      </c>
      <c r="B62" s="114">
        <v>100655956</v>
      </c>
      <c r="C62" s="114">
        <v>13196424</v>
      </c>
      <c r="D62" s="114">
        <v>416967298</v>
      </c>
      <c r="E62" s="114">
        <v>54666185</v>
      </c>
      <c r="F62" s="115"/>
      <c r="G62" s="115"/>
      <c r="H62" s="91"/>
    </row>
    <row r="63" spans="1:8" s="31" customFormat="1" ht="12" thickTop="1" x14ac:dyDescent="0.35">
      <c r="B63" s="130"/>
      <c r="C63" s="130"/>
      <c r="D63" s="130"/>
      <c r="E63" s="130"/>
      <c r="F63" s="131"/>
      <c r="G63" s="131"/>
      <c r="H63" s="91"/>
    </row>
    <row r="64" spans="1:8" s="31" customFormat="1" ht="11" thickBot="1" x14ac:dyDescent="0.3">
      <c r="A64" s="91" t="s">
        <v>39</v>
      </c>
      <c r="B64" s="114">
        <v>77674063</v>
      </c>
      <c r="C64" s="114">
        <v>11575131</v>
      </c>
      <c r="D64" s="114">
        <v>321764806</v>
      </c>
      <c r="E64" s="114">
        <v>47949980</v>
      </c>
      <c r="F64" s="115"/>
      <c r="G64" s="115"/>
      <c r="H64" s="91"/>
    </row>
    <row r="65" spans="1:7" s="31" customFormat="1" ht="11" thickTop="1" x14ac:dyDescent="0.25">
      <c r="A65" s="134"/>
      <c r="B65" s="132"/>
      <c r="C65" s="132"/>
      <c r="D65" s="132"/>
      <c r="E65" s="132"/>
      <c r="F65" s="115"/>
      <c r="G65" s="66"/>
    </row>
    <row r="66" spans="1:7" s="31" customFormat="1" x14ac:dyDescent="0.2">
      <c r="A66" s="109"/>
      <c r="B66" s="64"/>
      <c r="C66" s="64"/>
      <c r="D66" s="66"/>
      <c r="E66" s="66"/>
      <c r="F66" s="66"/>
      <c r="G66" s="66"/>
    </row>
    <row r="67" spans="1:7" s="31" customFormat="1" x14ac:dyDescent="0.2">
      <c r="A67" s="109"/>
      <c r="B67" s="8"/>
      <c r="C67" s="8"/>
      <c r="F67" s="66"/>
      <c r="G67" s="6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80" zoomScaleNormal="80" workbookViewId="0">
      <selection activeCell="A6" sqref="A6"/>
    </sheetView>
  </sheetViews>
  <sheetFormatPr defaultColWidth="9" defaultRowHeight="10" x14ac:dyDescent="0.2"/>
  <cols>
    <col min="1" max="1" width="50.54296875" style="31" bestFit="1" customWidth="1"/>
    <col min="2" max="2" width="14.7265625" style="31" bestFit="1" customWidth="1"/>
    <col min="3" max="3" width="13" style="31" bestFit="1" customWidth="1"/>
    <col min="4" max="4" width="15.81640625" style="31" bestFit="1" customWidth="1"/>
    <col min="5" max="5" width="13.453125" style="31" bestFit="1" customWidth="1"/>
    <col min="6" max="6" width="22.81640625" style="31" customWidth="1"/>
    <col min="7" max="7" width="16.453125" style="31" bestFit="1" customWidth="1"/>
    <col min="8" max="8" width="15" style="31" bestFit="1" customWidth="1"/>
    <col min="9" max="9" width="19.7265625" style="31" customWidth="1"/>
    <col min="10" max="10" width="13.453125" style="31" bestFit="1" customWidth="1"/>
    <col min="11" max="11" width="19.453125" style="31" customWidth="1"/>
    <col min="12" max="12" width="9" style="31"/>
    <col min="13" max="13" width="27" style="31" customWidth="1"/>
    <col min="14" max="15" width="9" style="31"/>
    <col min="16" max="25" width="5.7265625" style="31" bestFit="1" customWidth="1"/>
    <col min="26" max="16384" width="9" style="31"/>
  </cols>
  <sheetData>
    <row r="1" spans="1:11" ht="10.5" x14ac:dyDescent="0.25">
      <c r="A1" s="7" t="s">
        <v>0</v>
      </c>
    </row>
    <row r="2" spans="1:11" ht="10.5" x14ac:dyDescent="0.25">
      <c r="A2" s="73" t="s">
        <v>147</v>
      </c>
    </row>
    <row r="3" spans="1:11" x14ac:dyDescent="0.2">
      <c r="A3" s="71" t="s">
        <v>139</v>
      </c>
    </row>
    <row r="4" spans="1:11" x14ac:dyDescent="0.2">
      <c r="A4" s="71"/>
    </row>
    <row r="5" spans="1:11" ht="10.5" x14ac:dyDescent="0.25">
      <c r="A5" s="143" t="s">
        <v>107</v>
      </c>
    </row>
    <row r="6" spans="1:11" ht="69" customHeight="1" x14ac:dyDescent="0.55000000000000004">
      <c r="A6" s="143"/>
      <c r="B6" s="135" t="s">
        <v>94</v>
      </c>
      <c r="C6" s="135" t="s">
        <v>12</v>
      </c>
      <c r="D6" s="135" t="s">
        <v>95</v>
      </c>
      <c r="E6" s="135" t="s">
        <v>26</v>
      </c>
      <c r="F6" s="135" t="s">
        <v>96</v>
      </c>
      <c r="G6" s="135" t="s">
        <v>63</v>
      </c>
      <c r="H6" s="135" t="s">
        <v>13</v>
      </c>
      <c r="I6" s="135" t="s">
        <v>97</v>
      </c>
      <c r="J6" s="135" t="s">
        <v>65</v>
      </c>
      <c r="K6" s="135" t="s">
        <v>98</v>
      </c>
    </row>
    <row r="7" spans="1:11" ht="12" x14ac:dyDescent="0.4">
      <c r="A7" s="136" t="s">
        <v>1</v>
      </c>
      <c r="B7" s="137">
        <v>1463323897</v>
      </c>
      <c r="C7" s="137">
        <v>74050518</v>
      </c>
      <c r="D7" s="137">
        <v>-1514772382</v>
      </c>
      <c r="E7" s="137">
        <v>155307411</v>
      </c>
      <c r="F7" s="137">
        <v>-25118634</v>
      </c>
      <c r="G7" s="137">
        <v>-596832659</v>
      </c>
      <c r="H7" s="137">
        <v>1046837175</v>
      </c>
      <c r="I7" s="137">
        <v>602795326</v>
      </c>
      <c r="J7" s="137">
        <v>16731538</v>
      </c>
      <c r="K7" s="137">
        <v>619526864</v>
      </c>
    </row>
    <row r="8" spans="1:11" x14ac:dyDescent="0.2">
      <c r="A8" s="138" t="s">
        <v>99</v>
      </c>
      <c r="B8" s="144">
        <v>0</v>
      </c>
      <c r="C8" s="144">
        <v>0</v>
      </c>
      <c r="D8" s="145">
        <v>-126054266</v>
      </c>
      <c r="E8" s="144">
        <v>0</v>
      </c>
      <c r="F8" s="144">
        <v>0</v>
      </c>
      <c r="G8" s="144">
        <v>0</v>
      </c>
      <c r="H8" s="144">
        <v>0</v>
      </c>
      <c r="I8" s="139">
        <v>-126054266</v>
      </c>
      <c r="J8" s="145">
        <v>-416845</v>
      </c>
      <c r="K8" s="139">
        <v>-126471111</v>
      </c>
    </row>
    <row r="9" spans="1:11" x14ac:dyDescent="0.2">
      <c r="A9" s="138" t="s">
        <v>100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5">
        <v>6010000</v>
      </c>
      <c r="I9" s="139">
        <v>6010000</v>
      </c>
      <c r="J9" s="144">
        <v>0</v>
      </c>
      <c r="K9" s="139">
        <v>6010000</v>
      </c>
    </row>
    <row r="10" spans="1:11" ht="12" x14ac:dyDescent="0.4">
      <c r="A10" s="104" t="s">
        <v>101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6010000</v>
      </c>
      <c r="I10" s="137">
        <v>6010000</v>
      </c>
      <c r="J10" s="137">
        <v>0</v>
      </c>
      <c r="K10" s="137">
        <v>6010000</v>
      </c>
    </row>
    <row r="11" spans="1:11" ht="12" x14ac:dyDescent="0.4">
      <c r="A11" s="136" t="s">
        <v>102</v>
      </c>
      <c r="B11" s="137">
        <v>0</v>
      </c>
      <c r="C11" s="137">
        <v>0</v>
      </c>
      <c r="D11" s="137">
        <v>-126054266</v>
      </c>
      <c r="E11" s="137">
        <v>0</v>
      </c>
      <c r="F11" s="137">
        <v>0</v>
      </c>
      <c r="G11" s="137">
        <v>0</v>
      </c>
      <c r="H11" s="137">
        <v>6010000</v>
      </c>
      <c r="I11" s="137">
        <v>-120044266</v>
      </c>
      <c r="J11" s="137">
        <v>-416845</v>
      </c>
      <c r="K11" s="137">
        <v>-120461111</v>
      </c>
    </row>
    <row r="12" spans="1:11" x14ac:dyDescent="0.2">
      <c r="A12" s="140" t="s">
        <v>103</v>
      </c>
      <c r="B12" s="144">
        <v>0</v>
      </c>
      <c r="C12" s="144">
        <v>0</v>
      </c>
      <c r="D12" s="145">
        <v>-56048</v>
      </c>
      <c r="E12" s="144">
        <v>0</v>
      </c>
      <c r="F12" s="144">
        <v>0</v>
      </c>
      <c r="G12" s="144">
        <v>0</v>
      </c>
      <c r="H12" s="144">
        <v>0</v>
      </c>
      <c r="I12" s="139">
        <v>-56048</v>
      </c>
      <c r="J12" s="144">
        <v>0</v>
      </c>
      <c r="K12" s="139">
        <v>-56048</v>
      </c>
    </row>
    <row r="13" spans="1:11" ht="13.75" customHeight="1" x14ac:dyDescent="0.2">
      <c r="A13" s="138" t="s">
        <v>104</v>
      </c>
      <c r="B13" s="144">
        <v>0</v>
      </c>
      <c r="C13" s="144">
        <v>0</v>
      </c>
      <c r="D13" s="145">
        <v>3898888</v>
      </c>
      <c r="E13" s="145">
        <v>-3898888</v>
      </c>
      <c r="F13" s="144">
        <v>0</v>
      </c>
      <c r="G13" s="144">
        <v>0</v>
      </c>
      <c r="H13" s="144">
        <v>0</v>
      </c>
      <c r="I13" s="139">
        <v>0</v>
      </c>
      <c r="J13" s="144">
        <v>0</v>
      </c>
      <c r="K13" s="139">
        <v>0</v>
      </c>
    </row>
    <row r="14" spans="1:11" ht="20" x14ac:dyDescent="0.2">
      <c r="A14" s="138" t="s">
        <v>105</v>
      </c>
      <c r="B14" s="144">
        <v>0</v>
      </c>
      <c r="C14" s="144">
        <v>0</v>
      </c>
      <c r="D14" s="144">
        <v>0</v>
      </c>
      <c r="E14" s="144">
        <v>0</v>
      </c>
      <c r="F14" s="145">
        <v>563929</v>
      </c>
      <c r="G14" s="144">
        <v>0</v>
      </c>
      <c r="H14" s="144">
        <v>0</v>
      </c>
      <c r="I14" s="139">
        <v>563929</v>
      </c>
      <c r="J14" s="144">
        <v>0</v>
      </c>
      <c r="K14" s="139">
        <v>563929</v>
      </c>
    </row>
    <row r="15" spans="1:11" ht="16.399999999999999" customHeight="1" x14ac:dyDescent="0.2">
      <c r="A15" s="138"/>
    </row>
    <row r="16" spans="1:11" ht="12" x14ac:dyDescent="0.4">
      <c r="A16" s="136" t="s">
        <v>146</v>
      </c>
      <c r="B16" s="141">
        <v>1463323897</v>
      </c>
      <c r="C16" s="141">
        <v>74050518</v>
      </c>
      <c r="D16" s="141">
        <v>-1636983808</v>
      </c>
      <c r="E16" s="141">
        <v>151408523</v>
      </c>
      <c r="F16" s="141">
        <v>-24554705</v>
      </c>
      <c r="G16" s="141">
        <v>-596832659</v>
      </c>
      <c r="H16" s="141">
        <v>1052847175</v>
      </c>
      <c r="I16" s="141">
        <v>483258941</v>
      </c>
      <c r="J16" s="141">
        <v>16314693</v>
      </c>
      <c r="K16" s="141">
        <v>499573634</v>
      </c>
    </row>
    <row r="17" spans="1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" x14ac:dyDescent="0.4">
      <c r="A19" s="136" t="s">
        <v>44</v>
      </c>
      <c r="B19" s="141">
        <v>1463323897</v>
      </c>
      <c r="C19" s="141">
        <v>74050518</v>
      </c>
      <c r="D19" s="141">
        <v>-1706362316</v>
      </c>
      <c r="E19" s="141">
        <v>149619175</v>
      </c>
      <c r="F19" s="141">
        <v>-24208516</v>
      </c>
      <c r="G19" s="141">
        <v>-596832659</v>
      </c>
      <c r="H19" s="141">
        <v>1043782894</v>
      </c>
      <c r="I19" s="141">
        <v>403372993</v>
      </c>
      <c r="J19" s="141">
        <v>17924067</v>
      </c>
      <c r="K19" s="141">
        <v>421297060</v>
      </c>
    </row>
    <row r="20" spans="1:11" x14ac:dyDescent="0.2">
      <c r="A20" s="138" t="s">
        <v>106</v>
      </c>
      <c r="B20" s="8">
        <v>0</v>
      </c>
      <c r="C20" s="8">
        <v>0</v>
      </c>
      <c r="D20" s="8">
        <v>-21404393</v>
      </c>
      <c r="E20" s="8">
        <v>0</v>
      </c>
      <c r="F20" s="8">
        <v>0</v>
      </c>
      <c r="G20" s="8">
        <v>0</v>
      </c>
      <c r="H20" s="8">
        <v>0</v>
      </c>
      <c r="I20" s="8">
        <v>-21404393</v>
      </c>
      <c r="J20" s="8">
        <v>-1420114</v>
      </c>
      <c r="K20" s="8">
        <v>-22824507</v>
      </c>
    </row>
    <row r="21" spans="1:11" x14ac:dyDescent="0.2">
      <c r="A21" s="138" t="s">
        <v>100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-1374941</v>
      </c>
      <c r="I21" s="8">
        <v>-1374941</v>
      </c>
      <c r="J21" s="8">
        <v>0</v>
      </c>
      <c r="K21" s="8">
        <v>-1374941</v>
      </c>
    </row>
    <row r="22" spans="1:11" ht="12" x14ac:dyDescent="0.4">
      <c r="A22" s="104" t="s">
        <v>101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-1374941</v>
      </c>
      <c r="I22" s="141">
        <v>-1374941</v>
      </c>
      <c r="J22" s="141">
        <v>0</v>
      </c>
      <c r="K22" s="141">
        <v>-1374941</v>
      </c>
    </row>
    <row r="23" spans="1:11" ht="12" x14ac:dyDescent="0.4">
      <c r="A23" s="136" t="s">
        <v>102</v>
      </c>
      <c r="B23" s="141">
        <v>0</v>
      </c>
      <c r="C23" s="141">
        <v>0</v>
      </c>
      <c r="D23" s="141">
        <v>-21404393</v>
      </c>
      <c r="E23" s="141">
        <v>0</v>
      </c>
      <c r="F23" s="141">
        <v>0</v>
      </c>
      <c r="G23" s="141">
        <v>0</v>
      </c>
      <c r="H23" s="141">
        <v>-1374941</v>
      </c>
      <c r="I23" s="141">
        <v>-22779334</v>
      </c>
      <c r="J23" s="141">
        <v>-1420114</v>
      </c>
      <c r="K23" s="141">
        <v>-24199448</v>
      </c>
    </row>
    <row r="24" spans="1:11" x14ac:dyDescent="0.2">
      <c r="A24" s="138" t="s">
        <v>104</v>
      </c>
      <c r="B24" s="8">
        <v>0</v>
      </c>
      <c r="C24" s="8">
        <v>0</v>
      </c>
      <c r="D24" s="8">
        <v>3827876</v>
      </c>
      <c r="E24" s="8">
        <v>-3827876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20" x14ac:dyDescent="0.2">
      <c r="A25" s="138" t="s">
        <v>105</v>
      </c>
      <c r="B25" s="8">
        <v>0</v>
      </c>
      <c r="C25" s="8">
        <v>0</v>
      </c>
      <c r="D25" s="8">
        <v>0</v>
      </c>
      <c r="E25" s="8">
        <v>0</v>
      </c>
      <c r="F25" s="8">
        <v>612460</v>
      </c>
      <c r="G25" s="8">
        <v>0</v>
      </c>
      <c r="H25" s="8">
        <v>0</v>
      </c>
      <c r="I25" s="8">
        <v>612460</v>
      </c>
      <c r="J25" s="8">
        <v>0</v>
      </c>
      <c r="K25" s="8">
        <v>612460</v>
      </c>
    </row>
    <row r="26" spans="1:11" x14ac:dyDescent="0.2">
      <c r="A26" s="13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" x14ac:dyDescent="0.4">
      <c r="A27" s="136" t="s">
        <v>142</v>
      </c>
      <c r="B27" s="141">
        <v>1463323897</v>
      </c>
      <c r="C27" s="141">
        <v>74050518</v>
      </c>
      <c r="D27" s="141">
        <v>-1723938833</v>
      </c>
      <c r="E27" s="141">
        <v>145791299</v>
      </c>
      <c r="F27" s="141">
        <v>-23596056</v>
      </c>
      <c r="G27" s="141">
        <v>-596832659</v>
      </c>
      <c r="H27" s="141">
        <v>1042407953</v>
      </c>
      <c r="I27" s="141">
        <v>381206119</v>
      </c>
      <c r="J27" s="141">
        <v>16503953</v>
      </c>
      <c r="K27" s="141">
        <v>397710072</v>
      </c>
    </row>
    <row r="28" spans="1:1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0.5" x14ac:dyDescent="0.25">
      <c r="A32" s="31" t="s">
        <v>153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40.5" x14ac:dyDescent="0.55000000000000004">
      <c r="B33" s="142" t="s">
        <v>94</v>
      </c>
      <c r="C33" s="142" t="s">
        <v>12</v>
      </c>
      <c r="D33" s="142" t="s">
        <v>95</v>
      </c>
      <c r="E33" s="142" t="s">
        <v>26</v>
      </c>
      <c r="F33" s="142" t="s">
        <v>96</v>
      </c>
      <c r="G33" s="142" t="s">
        <v>63</v>
      </c>
      <c r="H33" s="142" t="s">
        <v>13</v>
      </c>
      <c r="I33" s="142" t="s">
        <v>97</v>
      </c>
      <c r="J33" s="142" t="s">
        <v>65</v>
      </c>
      <c r="K33" s="142" t="s">
        <v>98</v>
      </c>
    </row>
    <row r="34" spans="1:11" ht="12" x14ac:dyDescent="0.4">
      <c r="A34" s="136" t="s">
        <v>1</v>
      </c>
      <c r="B34" s="141">
        <v>6061819243</v>
      </c>
      <c r="C34" s="141">
        <v>306754271</v>
      </c>
      <c r="D34" s="141">
        <v>-6274944592</v>
      </c>
      <c r="E34" s="141">
        <v>643360950</v>
      </c>
      <c r="F34" s="141">
        <v>-104053941</v>
      </c>
      <c r="G34" s="141">
        <v>-2472379290</v>
      </c>
      <c r="H34" s="141">
        <v>4336522997</v>
      </c>
      <c r="I34" s="141">
        <v>2497079638</v>
      </c>
      <c r="J34" s="141">
        <v>69310396</v>
      </c>
      <c r="K34" s="141">
        <v>2566390034</v>
      </c>
    </row>
    <row r="35" spans="1:11" x14ac:dyDescent="0.2">
      <c r="A35" s="138" t="s">
        <v>99</v>
      </c>
      <c r="B35" s="8">
        <v>0</v>
      </c>
      <c r="C35" s="8">
        <v>0</v>
      </c>
      <c r="D35" s="8">
        <v>-522179797</v>
      </c>
      <c r="E35" s="8">
        <v>0</v>
      </c>
      <c r="F35" s="8">
        <v>0</v>
      </c>
      <c r="G35" s="8">
        <v>0</v>
      </c>
      <c r="H35" s="8">
        <v>0</v>
      </c>
      <c r="I35" s="8">
        <v>-522179797</v>
      </c>
      <c r="J35" s="8">
        <v>-1726782</v>
      </c>
      <c r="K35" s="8">
        <v>-523906579</v>
      </c>
    </row>
    <row r="36" spans="1:11" x14ac:dyDescent="0.2">
      <c r="A36" s="138" t="s">
        <v>100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24896425</v>
      </c>
      <c r="I36" s="8">
        <v>24896425</v>
      </c>
      <c r="J36" s="8">
        <v>0</v>
      </c>
      <c r="K36" s="8">
        <v>24896425</v>
      </c>
    </row>
    <row r="37" spans="1:11" ht="12" x14ac:dyDescent="0.4">
      <c r="A37" s="104" t="s">
        <v>101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24896425</v>
      </c>
      <c r="I37" s="141">
        <v>24896425</v>
      </c>
      <c r="J37" s="141">
        <v>0</v>
      </c>
      <c r="K37" s="141">
        <v>24896425</v>
      </c>
    </row>
    <row r="38" spans="1:11" ht="12" x14ac:dyDescent="0.4">
      <c r="A38" s="136" t="s">
        <v>102</v>
      </c>
      <c r="B38" s="141">
        <v>0</v>
      </c>
      <c r="C38" s="141">
        <v>0</v>
      </c>
      <c r="D38" s="141">
        <v>-522179797</v>
      </c>
      <c r="E38" s="141">
        <v>0</v>
      </c>
      <c r="F38" s="141">
        <v>0</v>
      </c>
      <c r="G38" s="141">
        <v>0</v>
      </c>
      <c r="H38" s="141">
        <v>24896425</v>
      </c>
      <c r="I38" s="141">
        <v>-497283372</v>
      </c>
      <c r="J38" s="141">
        <v>-1726782</v>
      </c>
      <c r="K38" s="141">
        <v>-499010154</v>
      </c>
    </row>
    <row r="39" spans="1:11" x14ac:dyDescent="0.2">
      <c r="A39" s="140" t="s">
        <v>103</v>
      </c>
      <c r="B39" s="8">
        <v>0</v>
      </c>
      <c r="C39" s="8">
        <v>0</v>
      </c>
      <c r="D39" s="8">
        <v>-232179</v>
      </c>
      <c r="E39" s="8">
        <v>0</v>
      </c>
      <c r="F39" s="8">
        <v>0</v>
      </c>
      <c r="G39" s="8">
        <v>0</v>
      </c>
      <c r="H39" s="8">
        <v>0</v>
      </c>
      <c r="I39" s="8">
        <v>-232179</v>
      </c>
      <c r="J39" s="8">
        <v>0</v>
      </c>
      <c r="K39" s="8">
        <v>-232179</v>
      </c>
    </row>
    <row r="40" spans="1:11" x14ac:dyDescent="0.2">
      <c r="A40" s="138" t="s">
        <v>104</v>
      </c>
      <c r="B40" s="8">
        <v>0</v>
      </c>
      <c r="C40" s="8">
        <v>0</v>
      </c>
      <c r="D40" s="8">
        <v>16151144</v>
      </c>
      <c r="E40" s="8">
        <v>-16151144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20" x14ac:dyDescent="0.2">
      <c r="A41" s="138" t="s">
        <v>105</v>
      </c>
      <c r="B41" s="8">
        <v>0</v>
      </c>
      <c r="C41" s="8">
        <v>0</v>
      </c>
      <c r="D41" s="8">
        <v>0</v>
      </c>
      <c r="E41" s="8">
        <v>0</v>
      </c>
      <c r="F41" s="8">
        <v>2336076</v>
      </c>
      <c r="G41" s="8">
        <v>0</v>
      </c>
      <c r="H41" s="8">
        <v>0</v>
      </c>
      <c r="I41" s="8">
        <v>2336076</v>
      </c>
      <c r="J41" s="8">
        <v>0</v>
      </c>
      <c r="K41" s="8">
        <v>2336076</v>
      </c>
    </row>
    <row r="42" spans="1:11" x14ac:dyDescent="0.2">
      <c r="A42" s="13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" x14ac:dyDescent="0.4">
      <c r="A43" s="136" t="s">
        <v>146</v>
      </c>
      <c r="B43" s="141">
        <v>6061819243</v>
      </c>
      <c r="C43" s="141">
        <v>306754271</v>
      </c>
      <c r="D43" s="141">
        <v>-6781205424</v>
      </c>
      <c r="E43" s="141">
        <v>627209806</v>
      </c>
      <c r="F43" s="141">
        <v>-101717865</v>
      </c>
      <c r="G43" s="141">
        <v>-2472379290</v>
      </c>
      <c r="H43" s="141">
        <v>4361419422</v>
      </c>
      <c r="I43" s="141">
        <v>2001900163</v>
      </c>
      <c r="J43" s="141">
        <v>67583614</v>
      </c>
      <c r="K43" s="141">
        <v>2069483777</v>
      </c>
    </row>
    <row r="44" spans="1:1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" x14ac:dyDescent="0.4">
      <c r="A46" s="136" t="s">
        <v>44</v>
      </c>
      <c r="B46" s="141">
        <v>6061819243</v>
      </c>
      <c r="C46" s="141">
        <v>306754271</v>
      </c>
      <c r="D46" s="141">
        <v>-7068605894</v>
      </c>
      <c r="E46" s="141">
        <v>619797432</v>
      </c>
      <c r="F46" s="141">
        <v>-100283777</v>
      </c>
      <c r="G46" s="141">
        <v>-2472379290</v>
      </c>
      <c r="H46" s="141">
        <v>4323870638</v>
      </c>
      <c r="I46" s="141">
        <v>1670972623</v>
      </c>
      <c r="J46" s="141">
        <v>74250442</v>
      </c>
      <c r="K46" s="141">
        <v>1745223065</v>
      </c>
    </row>
    <row r="47" spans="1:11" x14ac:dyDescent="0.2">
      <c r="A47" s="138" t="s">
        <v>106</v>
      </c>
      <c r="B47" s="8">
        <v>0</v>
      </c>
      <c r="C47" s="8">
        <v>0</v>
      </c>
      <c r="D47" s="8">
        <v>-88667698</v>
      </c>
      <c r="E47" s="8">
        <v>0</v>
      </c>
      <c r="F47" s="8">
        <v>0</v>
      </c>
      <c r="G47" s="8">
        <v>0</v>
      </c>
      <c r="H47" s="8">
        <v>0</v>
      </c>
      <c r="I47" s="8">
        <v>-88667698</v>
      </c>
      <c r="J47" s="8">
        <v>-5882822</v>
      </c>
      <c r="K47" s="8">
        <v>-94550520</v>
      </c>
    </row>
    <row r="48" spans="1:11" x14ac:dyDescent="0.2">
      <c r="A48" s="138" t="s">
        <v>100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-5695694</v>
      </c>
      <c r="I48" s="8">
        <v>-5695694</v>
      </c>
      <c r="J48" s="8">
        <v>0</v>
      </c>
      <c r="K48" s="8">
        <v>-5695694</v>
      </c>
    </row>
    <row r="49" spans="1:11" ht="12" x14ac:dyDescent="0.4">
      <c r="A49" s="104" t="s">
        <v>101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-5695694</v>
      </c>
      <c r="I49" s="141">
        <v>-5695694</v>
      </c>
      <c r="J49" s="141">
        <v>0</v>
      </c>
      <c r="K49" s="141">
        <v>-5695694</v>
      </c>
    </row>
    <row r="50" spans="1:11" ht="12" x14ac:dyDescent="0.4">
      <c r="A50" s="136" t="s">
        <v>102</v>
      </c>
      <c r="B50" s="141">
        <v>0</v>
      </c>
      <c r="C50" s="141">
        <v>0</v>
      </c>
      <c r="D50" s="141">
        <v>-88667698</v>
      </c>
      <c r="E50" s="141">
        <v>0</v>
      </c>
      <c r="F50" s="141">
        <v>0</v>
      </c>
      <c r="G50" s="141">
        <v>0</v>
      </c>
      <c r="H50" s="141">
        <v>-5695694</v>
      </c>
      <c r="I50" s="141">
        <v>-94363392</v>
      </c>
      <c r="J50" s="141">
        <v>-5882822</v>
      </c>
      <c r="K50" s="141">
        <v>-100246214</v>
      </c>
    </row>
    <row r="51" spans="1:11" x14ac:dyDescent="0.2">
      <c r="A51" s="138" t="s">
        <v>104</v>
      </c>
      <c r="B51" s="8">
        <v>0</v>
      </c>
      <c r="C51" s="8">
        <v>0</v>
      </c>
      <c r="D51" s="8">
        <v>15856976</v>
      </c>
      <c r="E51" s="8">
        <v>-15856976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20" x14ac:dyDescent="0.2">
      <c r="A52" s="138" t="s">
        <v>105</v>
      </c>
      <c r="B52" s="8">
        <v>0</v>
      </c>
      <c r="C52" s="8">
        <v>0</v>
      </c>
      <c r="D52" s="8">
        <v>0</v>
      </c>
      <c r="E52" s="8">
        <v>0</v>
      </c>
      <c r="F52" s="8">
        <v>2537115</v>
      </c>
      <c r="G52" s="8">
        <v>0</v>
      </c>
      <c r="H52" s="8">
        <v>0</v>
      </c>
      <c r="I52" s="8">
        <v>2537115</v>
      </c>
      <c r="J52" s="8">
        <v>0</v>
      </c>
      <c r="K52" s="8">
        <v>2537115</v>
      </c>
    </row>
    <row r="53" spans="1:11" x14ac:dyDescent="0.2">
      <c r="A53" s="13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" x14ac:dyDescent="0.4">
      <c r="A54" s="136" t="s">
        <v>142</v>
      </c>
      <c r="B54" s="141">
        <v>6061819243</v>
      </c>
      <c r="C54" s="141">
        <v>306754271</v>
      </c>
      <c r="D54" s="141">
        <v>-7141416616</v>
      </c>
      <c r="E54" s="141">
        <v>603940456</v>
      </c>
      <c r="F54" s="141">
        <v>-97746662</v>
      </c>
      <c r="G54" s="141">
        <v>-2472379290</v>
      </c>
      <c r="H54" s="141">
        <v>4318174944</v>
      </c>
      <c r="I54" s="141">
        <v>1579146346</v>
      </c>
      <c r="J54" s="141">
        <v>68367620</v>
      </c>
      <c r="K54" s="141">
        <v>1647513966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2021-08-13T07:04:19Z</dcterms:modified>
</cp:coreProperties>
</file>