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npenea\AppData\Local\Microsoft\Windows\INetCache\Content.Outlook\AQPELHZF\"/>
    </mc:Choice>
  </mc:AlternateContent>
  <bookViews>
    <workbookView xWindow="-120" yWindow="-120" windowWidth="29040" windowHeight="15840" tabRatio="832"/>
  </bookViews>
  <sheets>
    <sheet name="Index" sheetId="5" r:id="rId1"/>
    <sheet name="Stat. of financial positions " sheetId="1" r:id="rId2"/>
    <sheet name="Stat. of Income Statement" sheetId="2" r:id="rId3"/>
    <sheet name="Other comprehensive income" sheetId="6" r:id="rId4"/>
    <sheet name="Statement of cash flows" sheetId="4" r:id="rId5"/>
    <sheet name="Statement of changes in equity" sheetId="3" r:id="rId6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" l="1"/>
  <c r="D16" i="1"/>
  <c r="E16" i="1"/>
  <c r="C22" i="1" l="1"/>
  <c r="C24" i="1" s="1"/>
  <c r="D22" i="1"/>
  <c r="D24" i="1" s="1"/>
  <c r="E22" i="1"/>
  <c r="E24" i="1" s="1"/>
  <c r="E35" i="1"/>
  <c r="E37" i="1" s="1"/>
  <c r="C35" i="1"/>
  <c r="C37" i="1" s="1"/>
  <c r="D35" i="1"/>
  <c r="D37" i="1" s="1"/>
  <c r="C46" i="1"/>
  <c r="E46" i="1"/>
  <c r="D46" i="1"/>
  <c r="E55" i="1"/>
  <c r="C55" i="1"/>
  <c r="D55" i="1"/>
  <c r="E5" i="1" l="1"/>
  <c r="D5" i="1"/>
  <c r="D12" i="2" l="1"/>
  <c r="D18" i="2"/>
  <c r="D25" i="2" s="1"/>
  <c r="D29" i="2" s="1"/>
  <c r="B35" i="1"/>
  <c r="B37" i="1" s="1"/>
  <c r="C12" i="2"/>
  <c r="C18" i="2" s="1"/>
  <c r="C25" i="2" s="1"/>
  <c r="C29" i="2" s="1"/>
  <c r="E12" i="2"/>
  <c r="E18" i="2" s="1"/>
  <c r="E25" i="2" s="1"/>
  <c r="E29" i="2" s="1"/>
  <c r="B12" i="2"/>
  <c r="B18" i="2" s="1"/>
  <c r="B25" i="2" s="1"/>
  <c r="B29" i="2" s="1"/>
  <c r="B55" i="1"/>
  <c r="B46" i="1"/>
  <c r="B22" i="1"/>
  <c r="B16" i="1"/>
  <c r="B24" i="1" l="1"/>
</calcChain>
</file>

<file path=xl/sharedStrings.xml><?xml version="1.0" encoding="utf-8"?>
<sst xmlns="http://schemas.openxmlformats.org/spreadsheetml/2006/main" count="259" uniqueCount="161">
  <si>
    <t>Rompetrol Rafinare SA</t>
  </si>
  <si>
    <t>EXTRACT FROM</t>
  </si>
  <si>
    <t>Intangible assets</t>
  </si>
  <si>
    <t>Goodwill</t>
  </si>
  <si>
    <t>Property, plant and equipment</t>
  </si>
  <si>
    <t>Deferred tax asset</t>
  </si>
  <si>
    <t>Total non current assets</t>
  </si>
  <si>
    <t>Inventories, net</t>
  </si>
  <si>
    <t>Cash and cash equivalents</t>
  </si>
  <si>
    <t>Total current assets</t>
  </si>
  <si>
    <t>TOTAL ASSETS</t>
  </si>
  <si>
    <t>Share premium</t>
  </si>
  <si>
    <t>Other reserves</t>
  </si>
  <si>
    <t>Accumulated losses</t>
  </si>
  <si>
    <t>Current year result</t>
  </si>
  <si>
    <t>Total equity</t>
  </si>
  <si>
    <t>Hybrid loan - long-term portion</t>
  </si>
  <si>
    <t>Long-term borrowings from banks</t>
  </si>
  <si>
    <t>Provisions</t>
  </si>
  <si>
    <t>Total non-current liabilities</t>
  </si>
  <si>
    <t>Trade and other payables</t>
  </si>
  <si>
    <t>Contract liabilities</t>
  </si>
  <si>
    <t>Short-term borrowings from banks</t>
  </si>
  <si>
    <t>Total current liabilities</t>
  </si>
  <si>
    <t>(audited)</t>
  </si>
  <si>
    <t>Cost of sales</t>
  </si>
  <si>
    <t>Other operating expenses</t>
  </si>
  <si>
    <t>Other operating income</t>
  </si>
  <si>
    <t>Other comprehensive income</t>
  </si>
  <si>
    <t>Revaluation reserves</t>
  </si>
  <si>
    <t>Total 
equity</t>
  </si>
  <si>
    <t>Adjustments for:</t>
  </si>
  <si>
    <t>Provisions for receivables and inventories (incl write-off)</t>
  </si>
  <si>
    <t>Receivables and prepayments</t>
  </si>
  <si>
    <t>Inventories</t>
  </si>
  <si>
    <t>Change in working capital</t>
  </si>
  <si>
    <t>Cash flows from investing activities</t>
  </si>
  <si>
    <t>Purchase of property, plant and equipment</t>
  </si>
  <si>
    <t>Purchase of intangible assets</t>
  </si>
  <si>
    <t>Net cash used in investing activities</t>
  </si>
  <si>
    <t>Cash flows from financing activities</t>
  </si>
  <si>
    <t>Interest and bank charges paid, net</t>
  </si>
  <si>
    <t>Increase / (Decrease) in cash and cash equivalents</t>
  </si>
  <si>
    <t>Cash and cash equivalents at the beginning of period</t>
  </si>
  <si>
    <t>Cash and cash equivalents at the end of the period</t>
  </si>
  <si>
    <t>December 31, 2020</t>
  </si>
  <si>
    <t>Restructuring and retirement benefit provisions</t>
  </si>
  <si>
    <t>Long - term loans received from banks</t>
  </si>
  <si>
    <t>Net loss for 2020</t>
  </si>
  <si>
    <t>Cash pooling movement</t>
  </si>
  <si>
    <t>Long - term loans repaid to banks</t>
  </si>
  <si>
    <t>Lease repayments</t>
  </si>
  <si>
    <t>CONSOLIDATED STATEMENT OF CHANGES IN EQUITY</t>
  </si>
  <si>
    <t>CONSOLIDATED STATEMENT OF CASH FLOWS</t>
  </si>
  <si>
    <t>CONSOLIDATED STATEMENT OF OTHER COMPREHENSIVE INCOME</t>
  </si>
  <si>
    <t>CONSOLIDATED INCOME STATEMENT</t>
  </si>
  <si>
    <t>CONSOLIDATED STATEMENT OF FINANCIAL POSITION</t>
  </si>
  <si>
    <t>UNAUDITED CONSOLIDATED FINANCIAL STATEMENTS</t>
  </si>
  <si>
    <t>In case there are inconsistencies or omissions from the amounts presented in the consolidated financial statements, the amounts presented in the consolidated financial statements will prevail.</t>
  </si>
  <si>
    <t>(Amounts in US dollars represent the functional and presentation currency. Amounts in RON are supplementary financial information (see Note 2e))</t>
  </si>
  <si>
    <t>Long-term receivable</t>
  </si>
  <si>
    <t>(unaudited)</t>
  </si>
  <si>
    <t>Share capital</t>
  </si>
  <si>
    <t>Revaluation reserve, net</t>
  </si>
  <si>
    <t>Other reserves - Hybrid loan</t>
  </si>
  <si>
    <t>Effect of transfers with equity holders</t>
  </si>
  <si>
    <t>Equity attributable to equity holders of the parent</t>
  </si>
  <si>
    <t>Non-Controlling interest</t>
  </si>
  <si>
    <t>Other non-current liabilities</t>
  </si>
  <si>
    <t>Profit tax payable</t>
  </si>
  <si>
    <t>USD</t>
  </si>
  <si>
    <t>RON</t>
  </si>
  <si>
    <t>(supplementary info – see Note 2(e))</t>
  </si>
  <si>
    <t>Finance cost</t>
  </si>
  <si>
    <t>Finance income</t>
  </si>
  <si>
    <t>Foreign exchange loss, net</t>
  </si>
  <si>
    <t>Income tax</t>
  </si>
  <si>
    <t>(Loss)/Profit before income tax</t>
  </si>
  <si>
    <t>Attributable to:</t>
  </si>
  <si>
    <t>Equity holders of the parent</t>
  </si>
  <si>
    <t>Non-Controlling interests</t>
  </si>
  <si>
    <t>Net other comprehensive income to be reclassified to income/(loss) statement in subsequent periods</t>
  </si>
  <si>
    <t>Other comprehensive income to be reclassified income statement in subsequent periods (net of tax):</t>
  </si>
  <si>
    <t>Hedge reserve</t>
  </si>
  <si>
    <t>Other comprehensive income not to be reclassified to income statement in subsequent periods (net of tax):</t>
  </si>
  <si>
    <t>Actuarial losses on retirement benefits</t>
  </si>
  <si>
    <t>Revaluation of buildings category in property plant and equipment</t>
  </si>
  <si>
    <t>Deferred income tax related to revaluation, recognised in equity</t>
  </si>
  <si>
    <t>Hedging reserves</t>
  </si>
  <si>
    <t>Net other comprehensive income/(loss) not to be reclassified to income statement in subsequent periods</t>
  </si>
  <si>
    <t>Result before income tax</t>
  </si>
  <si>
    <t>Depreciation and impairment of property, plant and equipment and intangibles assets</t>
  </si>
  <si>
    <t>Depreciation and amortization of right-of-use assets</t>
  </si>
  <si>
    <t>Impairment for property, plant and equipment (incl write-off)</t>
  </si>
  <si>
    <t>Loss on revaluation of tangible assets</t>
  </si>
  <si>
    <t>Provision for environmental and other liabilities</t>
  </si>
  <si>
    <t>Late payment interest</t>
  </si>
  <si>
    <t>Other financial income</t>
  </si>
  <si>
    <t>Unwinding of discount leasing</t>
  </si>
  <si>
    <t>Interest income</t>
  </si>
  <si>
    <t>Interest expense and bank charges</t>
  </si>
  <si>
    <t>Unrealised gains from derivatives</t>
  </si>
  <si>
    <t>Gain on sale or disposal of property, plant and equipment</t>
  </si>
  <si>
    <t xml:space="preserve">Unrealised foreign exchange (gain)/loss </t>
  </si>
  <si>
    <t>Cash from operations before working capital changes</t>
  </si>
  <si>
    <t>Net working capital changes:</t>
  </si>
  <si>
    <t>Trade and other payables and contract liabilities</t>
  </si>
  <si>
    <t>Income tax paid</t>
  </si>
  <si>
    <t>Cash (paid)/received for derivatives, net</t>
  </si>
  <si>
    <t>Net cash provided by/(used in) operating activities</t>
  </si>
  <si>
    <t>Changes in payables for capital expenditures</t>
  </si>
  <si>
    <t>Proceeds from sale of property, plant and equipment</t>
  </si>
  <si>
    <t>Sale of investments</t>
  </si>
  <si>
    <t>Loans granted / repaid</t>
  </si>
  <si>
    <t>Short - term loans (repaid to) / received from related parties</t>
  </si>
  <si>
    <t>Short - term loans (repaid to) / received from banks, net</t>
  </si>
  <si>
    <t>Net cash from/ (used) in financing activities</t>
  </si>
  <si>
    <t>Share
 capital</t>
  </si>
  <si>
    <t>31 December 2019</t>
  </si>
  <si>
    <t>Total other comprehensive income</t>
  </si>
  <si>
    <t>Total comprehensive income</t>
  </si>
  <si>
    <t>Effect of applying IFRS 16</t>
  </si>
  <si>
    <t xml:space="preserve">Transfer of realised revaluation reserve to Retained Earnings </t>
  </si>
  <si>
    <t>Deferred tax related to realised revaluation reserve transferred to Retained Earnings</t>
  </si>
  <si>
    <t>31 December 2020</t>
  </si>
  <si>
    <t>Net loss for 2021</t>
  </si>
  <si>
    <t>Amount in USD</t>
  </si>
  <si>
    <t>Amount in RON (supplementary info – see Note 2(e))</t>
  </si>
  <si>
    <t>Right of use assets</t>
  </si>
  <si>
    <t>Available for sale investments</t>
  </si>
  <si>
    <t>Trade and other receivables</t>
  </si>
  <si>
    <t>Derivative financial instruments</t>
  </si>
  <si>
    <t>Obligations under lease agreements</t>
  </si>
  <si>
    <t>Deferred tax liabilities</t>
  </si>
  <si>
    <t>Short-term borrowings from shareholders and related parties</t>
  </si>
  <si>
    <t>TOTAL LIABILITIES AND SHAREHOLDERS' EQUITY</t>
  </si>
  <si>
    <t>Revenues from contract with customers</t>
  </si>
  <si>
    <t>Selling, general and administrative expenses, including logistic costs</t>
  </si>
  <si>
    <t>Gross profit</t>
  </si>
  <si>
    <t>Operating profit/(loss)</t>
  </si>
  <si>
    <t>Basic</t>
  </si>
  <si>
    <t>as at and for the financial exercise ended 30 June 2021</t>
  </si>
  <si>
    <t>*The amounts presented are extracted from the Consolidated financial statements as at and for the financial exercise ended 30 June 2021 ("unaudited consolidated financial statements").</t>
  </si>
  <si>
    <t>CONSOLIDATED STATEMENT OF FINANCIAL POSITION as at 30 June 2021 (unaudited)</t>
  </si>
  <si>
    <t>CONSOLIDATED STATEMENT OF CHANGES IN EQUITY as at 30 June 2021 (unaudited) and 30 June 2020 (unaudited)</t>
  </si>
  <si>
    <t>June 30, 2021</t>
  </si>
  <si>
    <t>January - June 2021</t>
  </si>
  <si>
    <t>January - June 2020</t>
  </si>
  <si>
    <t>June 30, 2020</t>
  </si>
  <si>
    <t>30 June 2020</t>
  </si>
  <si>
    <t>30 June 2021</t>
  </si>
  <si>
    <t>(Loss)/Profit for the period</t>
  </si>
  <si>
    <t>Net Gain/ (Loss) for the period</t>
  </si>
  <si>
    <t>Total comprehensive result for the period</t>
  </si>
  <si>
    <t xml:space="preserve">Total other comprehensive income/ (loss) for the period, net of tax </t>
  </si>
  <si>
    <t>CONSOLIDATED STATEMENT OF CASH FLOWS for the period ended 30 June 2021 (unaudited)</t>
  </si>
  <si>
    <t>CONSOLIDATED INCOME STATEMENT for the period ended 30 June 2021 (unaudited)</t>
  </si>
  <si>
    <r>
      <t xml:space="preserve">Earnings per share </t>
    </r>
    <r>
      <rPr>
        <i/>
        <sz val="8"/>
        <color theme="1"/>
        <rFont val="Arial"/>
        <family val="2"/>
      </rPr>
      <t>(US cents/share)</t>
    </r>
  </si>
  <si>
    <t>CONSOLIDATED STATEMENT OF OTHER COMPREHENSIVE INCOME for the period ended 30 June 2021 (unaudited)</t>
  </si>
  <si>
    <r>
      <t>Total comprehensive result</t>
    </r>
    <r>
      <rPr>
        <sz val="9"/>
        <color theme="1"/>
        <rFont val="Arial"/>
        <family val="2"/>
      </rPr>
      <t> </t>
    </r>
    <r>
      <rPr>
        <b/>
        <sz val="9"/>
        <color theme="1"/>
        <rFont val="Arial"/>
        <family val="2"/>
      </rPr>
      <t>for the period, net of tax</t>
    </r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</si>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</sst>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(* #,##0.00_);_(* \(#,##0.00\);_(* &quot;-&quot;??_);_(@_)"/>
    <numFmt numFmtId="164" formatCode="_-* #,##0.00\ _l_e_i_-;\-* #,##0.00\ _l_e_i_-;_-* &quot;-&quot;??\ _l_e_i_-;_-@_-"/>
    <numFmt numFmtId="165" formatCode="_(* #,##0_);_(* \(#,##0\);_(* &quot;-&quot;??_);_(@_)"/>
    <numFmt numFmtId="166" formatCode="_-* #,##0.000\ _l_e_i_-;\-* #,##0.000\ _l_e_i_-;_-* &quot;-&quot;??\ _l_e_i_-;_-@_-"/>
    <numFmt numFmtId="167" formatCode="_-* #,##0.00\ &quot;RON&quot;_-;\-* #,##0.00\ &quot;RON&quot;_-;_-* &quot;-&quot;??\ &quot;RON&quot;_-;_-@_-"/>
    <numFmt numFmtId="168" formatCode="#,##0_ ;\-#,##0\ "/>
    <numFmt numFmtId="169" formatCode="[$-409]d\-mmm;@"/>
    <numFmt numFmtId="170" formatCode="_(* #,##0_);_(* \(#,##0\);_(* &quot;-&quot;????_);_(@_)"/>
    <numFmt numFmtId="171" formatCode="_(* #,##0.0000_);_(* \(#,##0.0000\);_(* &quot;-&quot;??_);_(@_)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u/>
      <sz val="8"/>
      <color theme="1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9"/>
      <color theme="1"/>
      <name val="Calibri"/>
      <family val="2"/>
      <scheme val="minor"/>
    </font>
    <font>
      <i/>
      <u/>
      <sz val="9"/>
      <color theme="1"/>
      <name val="Calibri"/>
      <family val="2"/>
      <scheme val="minor"/>
    </font>
    <font>
      <b/>
      <u/>
      <sz val="9"/>
      <color theme="10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i/>
      <sz val="8"/>
      <color theme="1"/>
      <name val="Arial"/>
      <family val="2"/>
    </font>
    <font>
      <i/>
      <sz val="8"/>
      <color theme="1"/>
      <name val="Arial"/>
      <family val="2"/>
    </font>
    <font>
      <i/>
      <sz val="8"/>
      <name val="Calibri"/>
      <family val="2"/>
      <scheme val="minor"/>
    </font>
    <font>
      <b/>
      <sz val="12"/>
      <color rgb="FF000000"/>
      <name val="Arial"/>
      <family val="2"/>
    </font>
    <font>
      <i/>
      <sz val="7"/>
      <color theme="1"/>
      <name val="Arial"/>
      <family val="2"/>
    </font>
    <font>
      <u val="singleAccounting"/>
      <sz val="8"/>
      <color theme="1"/>
      <name val="Arial"/>
      <family val="2"/>
    </font>
    <font>
      <sz val="8"/>
      <color theme="1"/>
      <name val="Tahoma"/>
      <family val="2"/>
    </font>
    <font>
      <b/>
      <u val="singleAccounting"/>
      <sz val="8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u val="singleAccounting"/>
      <sz val="9"/>
      <color theme="1"/>
      <name val="Arial"/>
      <family val="2"/>
    </font>
    <font>
      <i/>
      <sz val="9"/>
      <color theme="1"/>
      <name val="Arial"/>
      <family val="2"/>
    </font>
    <font>
      <b/>
      <u val="doubleAccounting"/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6" fillId="0" borderId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99">
    <xf numFmtId="0" fontId="0" fillId="0" borderId="0" xfId="0"/>
    <xf numFmtId="0" fontId="3" fillId="0" borderId="0" xfId="0" applyNumberFormat="1" applyFont="1" applyFill="1"/>
    <xf numFmtId="0" fontId="2" fillId="0" borderId="0" xfId="0" applyNumberFormat="1" applyFont="1" applyFill="1"/>
    <xf numFmtId="165" fontId="3" fillId="0" borderId="0" xfId="1" applyNumberFormat="1" applyFont="1" applyFill="1"/>
    <xf numFmtId="165" fontId="3" fillId="0" borderId="0" xfId="1" applyNumberFormat="1" applyFont="1" applyFill="1" applyAlignment="1">
      <alignment horizontal="right"/>
    </xf>
    <xf numFmtId="165" fontId="2" fillId="0" borderId="1" xfId="1" applyNumberFormat="1" applyFont="1" applyFill="1" applyBorder="1" applyAlignment="1">
      <alignment horizontal="right"/>
    </xf>
    <xf numFmtId="165" fontId="2" fillId="0" borderId="2" xfId="1" applyNumberFormat="1" applyFont="1" applyFill="1" applyBorder="1" applyAlignment="1">
      <alignment horizontal="right"/>
    </xf>
    <xf numFmtId="165" fontId="2" fillId="0" borderId="1" xfId="4" applyNumberFormat="1" applyFont="1" applyFill="1" applyBorder="1"/>
    <xf numFmtId="0" fontId="9" fillId="0" borderId="0" xfId="6"/>
    <xf numFmtId="0" fontId="0" fillId="0" borderId="0" xfId="0"/>
    <xf numFmtId="0" fontId="8" fillId="0" borderId="0" xfId="0" applyFont="1" applyAlignment="1">
      <alignment vertical="center"/>
    </xf>
    <xf numFmtId="0" fontId="10" fillId="0" borderId="0" xfId="0" applyFont="1"/>
    <xf numFmtId="0" fontId="11" fillId="0" borderId="0" xfId="0" applyFont="1" applyAlignment="1">
      <alignment horizontal="center" vertical="center"/>
    </xf>
    <xf numFmtId="0" fontId="12" fillId="0" borderId="0" xfId="6" applyFont="1"/>
    <xf numFmtId="0" fontId="7" fillId="0" borderId="0" xfId="0" applyFont="1" applyFill="1"/>
    <xf numFmtId="0" fontId="13" fillId="0" borderId="0" xfId="0" applyFont="1" applyFill="1"/>
    <xf numFmtId="0" fontId="8" fillId="0" borderId="0" xfId="0" applyFont="1" applyAlignment="1">
      <alignment horizontal="center"/>
    </xf>
    <xf numFmtId="0" fontId="7" fillId="0" borderId="0" xfId="0" applyFont="1"/>
    <xf numFmtId="164" fontId="4" fillId="0" borderId="0" xfId="1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0" fontId="3" fillId="0" borderId="0" xfId="0" applyFont="1"/>
    <xf numFmtId="0" fontId="3" fillId="0" borderId="0" xfId="0" applyFont="1" applyFill="1"/>
    <xf numFmtId="0" fontId="14" fillId="0" borderId="0" xfId="0" applyFont="1"/>
    <xf numFmtId="0" fontId="14" fillId="0" borderId="0" xfId="0" applyNumberFormat="1" applyFont="1"/>
    <xf numFmtId="165" fontId="2" fillId="0" borderId="0" xfId="1" applyNumberFormat="1" applyFont="1" applyFill="1" applyAlignment="1">
      <alignment horizontal="right"/>
    </xf>
    <xf numFmtId="0" fontId="16" fillId="0" borderId="0" xfId="0" applyFont="1" applyFill="1"/>
    <xf numFmtId="0" fontId="17" fillId="0" borderId="0" xfId="0" applyFont="1"/>
    <xf numFmtId="0" fontId="15" fillId="0" borderId="0" xfId="0" applyFont="1"/>
    <xf numFmtId="0" fontId="4" fillId="0" borderId="0" xfId="0" quotePrefix="1" applyNumberFormat="1" applyFont="1" applyFill="1" applyAlignment="1">
      <alignment horizontal="center" vertical="center" wrapText="1"/>
    </xf>
    <xf numFmtId="0" fontId="4" fillId="0" borderId="0" xfId="0" applyFont="1"/>
    <xf numFmtId="165" fontId="3" fillId="0" borderId="0" xfId="1" applyNumberFormat="1" applyFont="1" applyFill="1" applyAlignment="1">
      <alignment horizontal="left"/>
    </xf>
    <xf numFmtId="0" fontId="2" fillId="0" borderId="0" xfId="0" applyNumberFormat="1" applyFont="1" applyFill="1" applyAlignment="1">
      <alignment horizontal="left"/>
    </xf>
    <xf numFmtId="165" fontId="3" fillId="0" borderId="0" xfId="1" applyNumberFormat="1" applyFont="1"/>
    <xf numFmtId="0" fontId="2" fillId="0" borderId="0" xfId="0" applyNumberFormat="1" applyFont="1" applyFill="1" applyAlignment="1">
      <alignment wrapText="1"/>
    </xf>
    <xf numFmtId="0" fontId="3" fillId="0" borderId="0" xfId="0" applyNumberFormat="1" applyFont="1" applyFill="1" applyAlignment="1">
      <alignment wrapText="1"/>
    </xf>
    <xf numFmtId="170" fontId="2" fillId="0" borderId="0" xfId="0" applyNumberFormat="1" applyFont="1" applyFill="1" applyAlignment="1">
      <alignment horizontal="center"/>
    </xf>
    <xf numFmtId="165" fontId="3" fillId="0" borderId="0" xfId="1" applyNumberFormat="1" applyFont="1" applyFill="1" applyBorder="1"/>
    <xf numFmtId="170" fontId="2" fillId="0" borderId="3" xfId="1" applyNumberFormat="1" applyFont="1" applyFill="1" applyBorder="1"/>
    <xf numFmtId="170" fontId="3" fillId="0" borderId="0" xfId="1" applyNumberFormat="1" applyFont="1" applyFill="1"/>
    <xf numFmtId="170" fontId="15" fillId="0" borderId="0" xfId="1" applyNumberFormat="1" applyFont="1" applyFill="1"/>
    <xf numFmtId="0" fontId="3" fillId="0" borderId="0" xfId="0" applyFont="1" applyFill="1" applyAlignment="1">
      <alignment wrapText="1"/>
    </xf>
    <xf numFmtId="0" fontId="2" fillId="0" borderId="0" xfId="0" applyFont="1" applyFill="1"/>
    <xf numFmtId="0" fontId="15" fillId="0" borderId="0" xfId="0" applyFont="1" applyFill="1"/>
    <xf numFmtId="0" fontId="3" fillId="0" borderId="0" xfId="0" applyFont="1" applyFill="1" applyAlignment="1"/>
    <xf numFmtId="169" fontId="2" fillId="0" borderId="0" xfId="2" applyNumberFormat="1" applyFont="1" applyFill="1"/>
    <xf numFmtId="170" fontId="2" fillId="0" borderId="0" xfId="1" applyNumberFormat="1" applyFont="1" applyFill="1"/>
    <xf numFmtId="170" fontId="19" fillId="0" borderId="0" xfId="1" applyNumberFormat="1" applyFont="1" applyFill="1"/>
    <xf numFmtId="0" fontId="14" fillId="0" borderId="0" xfId="0" applyNumberFormat="1" applyFont="1" applyFill="1"/>
    <xf numFmtId="0" fontId="2" fillId="0" borderId="0" xfId="0" applyFont="1" applyFill="1" applyAlignment="1">
      <alignment horizontal="left"/>
    </xf>
    <xf numFmtId="165" fontId="3" fillId="0" borderId="0" xfId="0" applyNumberFormat="1" applyFont="1" applyFill="1"/>
    <xf numFmtId="168" fontId="2" fillId="0" borderId="0" xfId="0" applyNumberFormat="1" applyFont="1" applyFill="1" applyAlignment="1">
      <alignment horizontal="center"/>
    </xf>
    <xf numFmtId="0" fontId="2" fillId="0" borderId="0" xfId="0" applyFont="1" applyFill="1" applyAlignment="1">
      <alignment horizontal="center"/>
    </xf>
    <xf numFmtId="37" fontId="3" fillId="0" borderId="0" xfId="0" applyNumberFormat="1" applyFont="1" applyFill="1"/>
    <xf numFmtId="0" fontId="3" fillId="0" borderId="0" xfId="0" applyFont="1" applyFill="1" applyAlignment="1">
      <alignment vertical="center"/>
    </xf>
    <xf numFmtId="37" fontId="2" fillId="0" borderId="0" xfId="0" applyNumberFormat="1" applyFont="1" applyFill="1"/>
    <xf numFmtId="167" fontId="2" fillId="0" borderId="0" xfId="0" applyNumberFormat="1" applyFont="1" applyFill="1" applyAlignment="1">
      <alignment horizontal="left" wrapText="1"/>
    </xf>
    <xf numFmtId="0" fontId="20" fillId="0" borderId="0" xfId="0" applyFont="1" applyFill="1" applyAlignment="1">
      <alignment horizontal="left"/>
    </xf>
    <xf numFmtId="164" fontId="3" fillId="0" borderId="0" xfId="1" applyNumberFormat="1" applyFont="1" applyFill="1"/>
    <xf numFmtId="0" fontId="3" fillId="0" borderId="0" xfId="0" applyFont="1" applyFill="1" applyAlignment="1">
      <alignment horizontal="left"/>
    </xf>
    <xf numFmtId="49" fontId="21" fillId="0" borderId="0" xfId="3" quotePrefix="1" applyNumberFormat="1" applyFont="1" applyFill="1" applyAlignment="1">
      <alignment horizontal="center" wrapText="1"/>
    </xf>
    <xf numFmtId="15" fontId="3" fillId="0" borderId="0" xfId="0" applyNumberFormat="1" applyFont="1" applyFill="1"/>
    <xf numFmtId="0" fontId="2" fillId="0" borderId="0" xfId="2" applyFont="1" applyFill="1"/>
    <xf numFmtId="166" fontId="3" fillId="0" borderId="0" xfId="3" applyNumberFormat="1" applyFont="1" applyFill="1"/>
    <xf numFmtId="0" fontId="3" fillId="0" borderId="0" xfId="2" applyFont="1" applyFill="1"/>
    <xf numFmtId="166" fontId="3" fillId="0" borderId="0" xfId="3" applyNumberFormat="1" applyFont="1" applyFill="1" applyAlignment="1">
      <alignment horizontal="center"/>
    </xf>
    <xf numFmtId="165" fontId="3" fillId="0" borderId="0" xfId="4" applyNumberFormat="1" applyFont="1" applyFill="1"/>
    <xf numFmtId="165" fontId="3" fillId="0" borderId="0" xfId="2" applyNumberFormat="1" applyFont="1" applyFill="1"/>
    <xf numFmtId="3" fontId="3" fillId="0" borderId="0" xfId="1" applyNumberFormat="1" applyFont="1" applyFill="1"/>
    <xf numFmtId="43" fontId="3" fillId="0" borderId="0" xfId="1" applyFont="1" applyFill="1"/>
    <xf numFmtId="171" fontId="3" fillId="0" borderId="0" xfId="1" applyNumberFormat="1" applyFont="1" applyFill="1"/>
    <xf numFmtId="166" fontId="3" fillId="0" borderId="0" xfId="1" applyNumberFormat="1" applyFont="1" applyFill="1" applyAlignment="1">
      <alignment vertical="top"/>
    </xf>
    <xf numFmtId="0" fontId="3" fillId="0" borderId="0" xfId="0" applyFont="1" applyFill="1" applyAlignment="1">
      <alignment horizontal="right"/>
    </xf>
    <xf numFmtId="0" fontId="22" fillId="0" borderId="0" xfId="0" applyFont="1" applyFill="1" applyAlignment="1">
      <alignment horizontal="center"/>
    </xf>
    <xf numFmtId="0" fontId="23" fillId="0" borderId="0" xfId="0" applyFont="1" applyFill="1"/>
    <xf numFmtId="168" fontId="18" fillId="0" borderId="0" xfId="0" applyNumberFormat="1" applyFont="1" applyFill="1" applyAlignment="1">
      <alignment horizontal="center"/>
    </xf>
    <xf numFmtId="0" fontId="22" fillId="0" borderId="0" xfId="0" applyFont="1" applyFill="1"/>
    <xf numFmtId="165" fontId="24" fillId="0" borderId="0" xfId="0" applyNumberFormat="1" applyFont="1" applyFill="1" applyAlignment="1">
      <alignment horizontal="center"/>
    </xf>
    <xf numFmtId="165" fontId="23" fillId="0" borderId="0" xfId="0" applyNumberFormat="1" applyFont="1" applyFill="1" applyBorder="1" applyAlignment="1">
      <alignment horizontal="left"/>
    </xf>
    <xf numFmtId="165" fontId="23" fillId="0" borderId="0" xfId="0" applyNumberFormat="1" applyFont="1" applyFill="1" applyAlignment="1">
      <alignment horizontal="center"/>
    </xf>
    <xf numFmtId="0" fontId="25" fillId="0" borderId="0" xfId="0" applyFont="1" applyFill="1" applyAlignment="1">
      <alignment vertical="center" wrapText="1"/>
    </xf>
    <xf numFmtId="0" fontId="22" fillId="0" borderId="0" xfId="0" applyFont="1" applyFill="1" applyAlignment="1">
      <alignment wrapText="1"/>
    </xf>
    <xf numFmtId="165" fontId="22" fillId="0" borderId="0" xfId="1" applyNumberFormat="1" applyFont="1" applyFill="1"/>
    <xf numFmtId="165" fontId="23" fillId="0" borderId="0" xfId="1" applyNumberFormat="1" applyFont="1" applyFill="1"/>
    <xf numFmtId="0" fontId="23" fillId="0" borderId="0" xfId="0" applyFont="1" applyFill="1" applyAlignment="1">
      <alignment wrapText="1"/>
    </xf>
    <xf numFmtId="165" fontId="24" fillId="0" borderId="0" xfId="1" applyNumberFormat="1" applyFont="1" applyFill="1"/>
    <xf numFmtId="0" fontId="25" fillId="0" borderId="0" xfId="0" applyFont="1" applyFill="1"/>
    <xf numFmtId="0" fontId="21" fillId="0" borderId="0" xfId="0" applyFont="1" applyFill="1" applyAlignment="1">
      <alignment horizontal="center" wrapText="1"/>
    </xf>
    <xf numFmtId="0" fontId="21" fillId="0" borderId="0" xfId="0" applyFont="1" applyAlignment="1">
      <alignment horizontal="center" wrapText="1"/>
    </xf>
    <xf numFmtId="0" fontId="2" fillId="0" borderId="0" xfId="0" quotePrefix="1" applyFont="1" applyFill="1" applyAlignment="1">
      <alignment vertical="center" wrapText="1"/>
    </xf>
    <xf numFmtId="165" fontId="26" fillId="0" borderId="0" xfId="1" applyNumberFormat="1" applyFont="1" applyFill="1"/>
    <xf numFmtId="0" fontId="3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3" fillId="0" borderId="0" xfId="0" applyFont="1" applyAlignment="1">
      <alignment horizontal="left" wrapText="1"/>
    </xf>
    <xf numFmtId="0" fontId="3" fillId="0" borderId="0" xfId="0" applyFont="1" applyFill="1" applyAlignment="1">
      <alignment horizontal="left" vertical="center" wrapText="1"/>
    </xf>
    <xf numFmtId="168" fontId="15" fillId="0" borderId="0" xfId="0" applyNumberFormat="1" applyFont="1" applyFill="1" applyAlignment="1">
      <alignment horizontal="center"/>
    </xf>
    <xf numFmtId="168" fontId="18" fillId="0" borderId="0" xfId="0" applyNumberFormat="1" applyFont="1" applyFill="1" applyAlignment="1">
      <alignment horizontal="center"/>
    </xf>
    <xf numFmtId="0" fontId="3" fillId="0" borderId="0" xfId="0" applyFont="1" applyFill="1" applyBorder="1" applyAlignment="1">
      <alignment horizontal="left"/>
    </xf>
    <xf numFmtId="165" fontId="3" fillId="0" borderId="0" xfId="1" applyNumberFormat="1" applyFont="1" applyFill="1" applyBorder="1" applyAlignment="1">
      <alignment horizontal="left"/>
    </xf>
    <xf numFmtId="165" fontId="2" fillId="0" borderId="0" xfId="1" applyNumberFormat="1" applyFont="1" applyFill="1" applyBorder="1" applyAlignment="1">
      <alignment horizontal="left"/>
    </xf>
  </cellXfs>
  <cellStyles count="7">
    <cellStyle name="Comma" xfId="1" builtinId="3"/>
    <cellStyle name="Comma 0.00" xfId="3"/>
    <cellStyle name="Comma 2" xfId="4"/>
    <cellStyle name="Comma 3" xfId="5"/>
    <cellStyle name="Hyperlink" xfId="6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tabSelected="1" workbookViewId="0">
      <selection activeCell="A10" sqref="A10"/>
    </sheetView>
  </sheetViews>
  <sheetFormatPr defaultRowHeight="14.5" x14ac:dyDescent="0.35"/>
  <sheetData>
    <row r="1" spans="1:7" x14ac:dyDescent="0.35">
      <c r="A1" s="22" t="s">
        <v>0</v>
      </c>
    </row>
    <row r="2" spans="1:7" x14ac:dyDescent="0.35">
      <c r="A2" s="9"/>
      <c r="B2" s="9"/>
      <c r="C2" s="16" t="s">
        <v>1</v>
      </c>
      <c r="D2" s="9"/>
      <c r="E2" s="9"/>
      <c r="F2" s="9"/>
      <c r="G2" s="9"/>
    </row>
    <row r="3" spans="1:7" x14ac:dyDescent="0.35">
      <c r="A3" s="11"/>
      <c r="B3" s="11"/>
      <c r="C3" s="12" t="s">
        <v>57</v>
      </c>
      <c r="D3" s="11"/>
      <c r="E3" s="11"/>
      <c r="F3" s="9"/>
      <c r="G3" s="9"/>
    </row>
    <row r="4" spans="1:7" x14ac:dyDescent="0.35">
      <c r="A4" s="11"/>
      <c r="B4" s="11"/>
      <c r="C4" s="12" t="s">
        <v>141</v>
      </c>
      <c r="D4" s="11"/>
      <c r="E4" s="11"/>
      <c r="F4" s="9"/>
      <c r="G4" s="9"/>
    </row>
    <row r="5" spans="1:7" x14ac:dyDescent="0.35">
      <c r="A5" s="10"/>
      <c r="B5" s="9"/>
      <c r="C5" s="9"/>
      <c r="D5" s="9"/>
      <c r="E5" s="9"/>
      <c r="F5" s="9"/>
      <c r="G5" s="9"/>
    </row>
    <row r="6" spans="1:7" x14ac:dyDescent="0.35">
      <c r="A6" s="8" t="s">
        <v>56</v>
      </c>
      <c r="B6" s="9"/>
      <c r="C6" s="9"/>
      <c r="D6" s="9"/>
      <c r="E6" s="9"/>
      <c r="F6" s="9"/>
      <c r="G6" s="9"/>
    </row>
    <row r="7" spans="1:7" x14ac:dyDescent="0.35">
      <c r="A7" s="8" t="s">
        <v>55</v>
      </c>
      <c r="B7" s="9"/>
      <c r="C7" s="9"/>
      <c r="D7" s="9"/>
      <c r="E7" s="9"/>
      <c r="F7" s="9"/>
      <c r="G7" s="9"/>
    </row>
    <row r="8" spans="1:7" s="9" customFormat="1" x14ac:dyDescent="0.35">
      <c r="A8" s="8" t="s">
        <v>54</v>
      </c>
    </row>
    <row r="9" spans="1:7" x14ac:dyDescent="0.35">
      <c r="A9" s="8" t="s">
        <v>53</v>
      </c>
      <c r="B9" s="9"/>
      <c r="C9" s="9"/>
      <c r="D9" s="9"/>
      <c r="E9" s="9"/>
      <c r="F9" s="9"/>
      <c r="G9" s="9"/>
    </row>
    <row r="10" spans="1:7" x14ac:dyDescent="0.35">
      <c r="A10" s="8" t="s">
        <v>52</v>
      </c>
      <c r="B10" s="9"/>
      <c r="C10" s="9"/>
      <c r="D10" s="9"/>
      <c r="E10" s="9"/>
      <c r="F10" s="9"/>
      <c r="G10" s="9"/>
    </row>
    <row r="12" spans="1:7" x14ac:dyDescent="0.35">
      <c r="A12" s="14"/>
      <c r="B12" s="14"/>
      <c r="C12" s="14"/>
      <c r="D12" s="14"/>
      <c r="E12" s="14"/>
      <c r="F12" s="14"/>
      <c r="G12" s="14"/>
    </row>
    <row r="13" spans="1:7" x14ac:dyDescent="0.35">
      <c r="A13" s="15" t="s">
        <v>142</v>
      </c>
      <c r="B13" s="14"/>
      <c r="C13" s="14"/>
      <c r="D13" s="14"/>
      <c r="E13" s="14"/>
      <c r="F13" s="14"/>
      <c r="G13" s="14"/>
    </row>
    <row r="14" spans="1:7" x14ac:dyDescent="0.35">
      <c r="A14" s="25" t="s">
        <v>58</v>
      </c>
      <c r="B14" s="14"/>
      <c r="C14" s="14"/>
      <c r="D14" s="14"/>
      <c r="E14" s="14"/>
      <c r="F14" s="14"/>
      <c r="G14" s="14"/>
    </row>
    <row r="15" spans="1:7" x14ac:dyDescent="0.35">
      <c r="A15" s="14"/>
      <c r="B15" s="14"/>
      <c r="C15" s="14"/>
      <c r="D15" s="14"/>
      <c r="E15" s="14"/>
      <c r="F15" s="14"/>
      <c r="G15" s="14"/>
    </row>
    <row r="16" spans="1:7" x14ac:dyDescent="0.35">
      <c r="A16" s="14"/>
      <c r="B16" s="14"/>
      <c r="C16" s="14"/>
      <c r="D16" s="14"/>
      <c r="E16" s="14"/>
      <c r="F16" s="14"/>
      <c r="G16" s="14"/>
    </row>
    <row r="17" spans="1:1" ht="15.5" x14ac:dyDescent="0.35">
      <c r="A17" s="26"/>
    </row>
    <row r="18" spans="1:1" x14ac:dyDescent="0.35">
      <c r="A18" s="13"/>
    </row>
    <row r="19" spans="1:1" ht="15.5" x14ac:dyDescent="0.35">
      <c r="A19" s="26"/>
    </row>
    <row r="20" spans="1:1" x14ac:dyDescent="0.35">
      <c r="A20" s="13"/>
    </row>
    <row r="21" spans="1:1" x14ac:dyDescent="0.35">
      <c r="A21" s="13"/>
    </row>
    <row r="22" spans="1:1" x14ac:dyDescent="0.35">
      <c r="A22" s="13"/>
    </row>
    <row r="23" spans="1:1" x14ac:dyDescent="0.35">
      <c r="A23" s="17"/>
    </row>
  </sheetData>
  <hyperlinks>
    <hyperlink ref="A6" location="'Stat. of financial positions '!A1" display="STATEMENT OF THE INDIVIDUAL FINANCIAL POSITION"/>
    <hyperlink ref="A7" location="'Stat. of Income Statement'!A1" display="STATEMENT OF THE INDIVIDUAL INCOME STATEMENT FOR THE NINE MONTH PERIOD ENDED 30 SEPTEMBER 2020"/>
    <hyperlink ref="A8" location="'Other comprehensive income'!A1" display="STATEMENT OF THE INDIVIDUAL OTHER COMPREHENSIVE INCOME "/>
    <hyperlink ref="A9" location="'Statement of cash flows'!A1" display="STATEMENT OF THE INDIVIDUAL CASH FLOWS "/>
    <hyperlink ref="A10" location="'Statement of changes in equity'!A1" display="STATEMENT OF THE INDIVIDUAL CHANGES IN EQUITY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9"/>
  <sheetViews>
    <sheetView zoomScale="80" zoomScaleNormal="80" workbookViewId="0">
      <selection activeCell="G20" sqref="G20"/>
    </sheetView>
  </sheetViews>
  <sheetFormatPr defaultColWidth="9" defaultRowHeight="10" x14ac:dyDescent="0.2"/>
  <cols>
    <col min="1" max="1" width="43.1796875" style="1" customWidth="1"/>
    <col min="2" max="2" width="15.1796875" style="57" bestFit="1" customWidth="1"/>
    <col min="3" max="3" width="15.1796875" style="1" bestFit="1" customWidth="1"/>
    <col min="4" max="4" width="15.1796875" style="21" bestFit="1" customWidth="1"/>
    <col min="5" max="5" width="15.54296875" style="21" bestFit="1" customWidth="1"/>
    <col min="6" max="6" width="9" style="21"/>
    <col min="7" max="7" width="52" style="96" bestFit="1" customWidth="1"/>
    <col min="8" max="8" width="8" style="21" bestFit="1" customWidth="1"/>
    <col min="9" max="9" width="17.54296875" style="21" bestFit="1" customWidth="1"/>
    <col min="10" max="10" width="14.81640625" style="21" bestFit="1" customWidth="1"/>
    <col min="11" max="12" width="15.1796875" style="21" bestFit="1" customWidth="1"/>
    <col min="13" max="13" width="10.7265625" style="21" bestFit="1" customWidth="1"/>
    <col min="14" max="16384" width="9" style="21"/>
  </cols>
  <sheetData>
    <row r="1" spans="1:16" ht="10.5" x14ac:dyDescent="0.25">
      <c r="A1" s="2" t="s">
        <v>0</v>
      </c>
      <c r="I1" s="52"/>
    </row>
    <row r="2" spans="1:16" ht="10.5" x14ac:dyDescent="0.25">
      <c r="A2" s="31" t="s">
        <v>143</v>
      </c>
    </row>
    <row r="3" spans="1:16" x14ac:dyDescent="0.2">
      <c r="A3" s="42" t="s">
        <v>59</v>
      </c>
    </row>
    <row r="4" spans="1:16" x14ac:dyDescent="0.2">
      <c r="C4" s="49"/>
    </row>
    <row r="5" spans="1:16" ht="10.5" x14ac:dyDescent="0.25">
      <c r="A5" s="2"/>
      <c r="B5" s="28" t="s">
        <v>145</v>
      </c>
      <c r="C5" s="28" t="s">
        <v>45</v>
      </c>
      <c r="D5" s="28" t="str">
        <f>B5</f>
        <v>June 30, 2021</v>
      </c>
      <c r="E5" s="28" t="str">
        <f>C5</f>
        <v>December 31, 2020</v>
      </c>
    </row>
    <row r="6" spans="1:16" ht="10.5" x14ac:dyDescent="0.2">
      <c r="B6" s="18" t="s">
        <v>61</v>
      </c>
      <c r="C6" s="19" t="s">
        <v>24</v>
      </c>
      <c r="D6" s="18" t="s">
        <v>61</v>
      </c>
      <c r="E6" s="19" t="s">
        <v>24</v>
      </c>
    </row>
    <row r="7" spans="1:16" ht="10.5" x14ac:dyDescent="0.25">
      <c r="B7" s="50" t="s">
        <v>70</v>
      </c>
      <c r="C7" s="50" t="s">
        <v>70</v>
      </c>
      <c r="D7" s="50" t="s">
        <v>71</v>
      </c>
      <c r="E7" s="50" t="s">
        <v>71</v>
      </c>
    </row>
    <row r="8" spans="1:16" ht="10.5" x14ac:dyDescent="0.25">
      <c r="B8" s="50"/>
      <c r="C8" s="51"/>
      <c r="D8" s="94" t="s">
        <v>72</v>
      </c>
      <c r="E8" s="94"/>
    </row>
    <row r="9" spans="1:16" x14ac:dyDescent="0.2">
      <c r="A9" s="52" t="s">
        <v>2</v>
      </c>
      <c r="B9" s="4">
        <v>10753854</v>
      </c>
      <c r="C9" s="4">
        <v>10970907</v>
      </c>
      <c r="D9" s="4">
        <v>44547840</v>
      </c>
      <c r="E9" s="4">
        <v>45446982</v>
      </c>
      <c r="G9" s="97"/>
      <c r="I9" s="3"/>
      <c r="J9" s="3"/>
      <c r="K9" s="3"/>
      <c r="L9" s="3"/>
      <c r="M9" s="49"/>
      <c r="N9" s="49"/>
      <c r="O9" s="49"/>
      <c r="P9" s="49"/>
    </row>
    <row r="10" spans="1:16" x14ac:dyDescent="0.2">
      <c r="A10" s="52" t="s">
        <v>3</v>
      </c>
      <c r="B10" s="4">
        <v>82871706</v>
      </c>
      <c r="C10" s="4">
        <v>82871706</v>
      </c>
      <c r="D10" s="4">
        <v>343296042</v>
      </c>
      <c r="E10" s="4">
        <v>343296042</v>
      </c>
      <c r="G10" s="97"/>
      <c r="I10" s="3"/>
      <c r="J10" s="3"/>
      <c r="K10" s="3"/>
      <c r="L10" s="3"/>
      <c r="M10" s="49"/>
      <c r="N10" s="49"/>
      <c r="O10" s="49"/>
      <c r="P10" s="49"/>
    </row>
    <row r="11" spans="1:16" x14ac:dyDescent="0.2">
      <c r="A11" s="52" t="s">
        <v>4</v>
      </c>
      <c r="B11" s="4">
        <v>1114363286</v>
      </c>
      <c r="C11" s="4">
        <v>1168350972</v>
      </c>
      <c r="D11" s="4">
        <v>4616249901</v>
      </c>
      <c r="E11" s="4">
        <v>4839893893</v>
      </c>
      <c r="G11" s="97"/>
      <c r="I11" s="3"/>
      <c r="J11" s="3"/>
      <c r="K11" s="3"/>
      <c r="L11" s="3"/>
      <c r="M11" s="49"/>
      <c r="N11" s="49"/>
      <c r="O11" s="49"/>
      <c r="P11" s="49"/>
    </row>
    <row r="12" spans="1:16" x14ac:dyDescent="0.2">
      <c r="A12" s="30" t="s">
        <v>128</v>
      </c>
      <c r="B12" s="4">
        <v>79181128</v>
      </c>
      <c r="C12" s="4">
        <v>76543589</v>
      </c>
      <c r="D12" s="4">
        <v>328007823</v>
      </c>
      <c r="E12" s="4">
        <v>317081820</v>
      </c>
      <c r="G12" s="97"/>
      <c r="I12" s="3"/>
      <c r="J12" s="3"/>
      <c r="K12" s="3"/>
      <c r="L12" s="3"/>
      <c r="M12" s="49"/>
      <c r="N12" s="49"/>
      <c r="O12" s="49"/>
      <c r="P12" s="49"/>
    </row>
    <row r="13" spans="1:16" x14ac:dyDescent="0.2">
      <c r="A13" s="1" t="s">
        <v>129</v>
      </c>
      <c r="B13" s="4">
        <v>18623</v>
      </c>
      <c r="C13" s="4">
        <v>18583</v>
      </c>
      <c r="D13" s="4">
        <v>77146</v>
      </c>
      <c r="E13" s="4">
        <v>76980</v>
      </c>
      <c r="G13" s="97"/>
      <c r="I13" s="3"/>
      <c r="J13" s="3"/>
      <c r="K13" s="3"/>
      <c r="L13" s="3"/>
      <c r="M13" s="49"/>
      <c r="N13" s="49"/>
      <c r="O13" s="49"/>
      <c r="P13" s="49"/>
    </row>
    <row r="14" spans="1:16" x14ac:dyDescent="0.2">
      <c r="A14" s="21" t="s">
        <v>60</v>
      </c>
      <c r="B14" s="4">
        <v>3715743</v>
      </c>
      <c r="C14" s="4">
        <v>4143035</v>
      </c>
      <c r="D14" s="4">
        <v>15392465</v>
      </c>
      <c r="E14" s="4">
        <v>17162522</v>
      </c>
      <c r="G14" s="97"/>
      <c r="I14" s="3"/>
      <c r="J14" s="3"/>
      <c r="K14" s="3"/>
      <c r="L14" s="3"/>
      <c r="M14" s="49"/>
      <c r="N14" s="49"/>
      <c r="O14" s="49"/>
      <c r="P14" s="49"/>
    </row>
    <row r="15" spans="1:16" hidden="1" x14ac:dyDescent="0.2">
      <c r="A15" s="1" t="s">
        <v>5</v>
      </c>
      <c r="B15" s="4">
        <v>0</v>
      </c>
      <c r="C15" s="4">
        <v>0</v>
      </c>
      <c r="D15" s="4">
        <v>0</v>
      </c>
      <c r="E15" s="4">
        <v>0</v>
      </c>
      <c r="G15" s="97"/>
      <c r="I15" s="3"/>
      <c r="J15" s="3"/>
      <c r="K15" s="3"/>
      <c r="L15" s="3"/>
      <c r="M15" s="49"/>
      <c r="N15" s="49"/>
      <c r="O15" s="49"/>
      <c r="P15" s="49"/>
    </row>
    <row r="16" spans="1:16" ht="10.5" x14ac:dyDescent="0.25">
      <c r="A16" s="2" t="s">
        <v>6</v>
      </c>
      <c r="B16" s="5">
        <f>SUM(B9:B15)</f>
        <v>1290904340</v>
      </c>
      <c r="C16" s="5">
        <f t="shared" ref="C16:E16" si="0">SUM(C9:C15)</f>
        <v>1342898792</v>
      </c>
      <c r="D16" s="5">
        <f t="shared" si="0"/>
        <v>5347571217</v>
      </c>
      <c r="E16" s="5">
        <f t="shared" si="0"/>
        <v>5562958239</v>
      </c>
      <c r="G16" s="97"/>
      <c r="I16" s="3"/>
      <c r="J16" s="3"/>
      <c r="K16" s="3"/>
      <c r="L16" s="3"/>
      <c r="M16" s="49"/>
      <c r="N16" s="49"/>
      <c r="O16" s="49"/>
      <c r="P16" s="49"/>
    </row>
    <row r="17" spans="1:16" x14ac:dyDescent="0.2">
      <c r="A17" s="53"/>
      <c r="B17" s="3"/>
      <c r="C17" s="3"/>
      <c r="D17" s="3"/>
      <c r="E17" s="3"/>
      <c r="G17" s="97"/>
      <c r="I17" s="3"/>
      <c r="J17" s="3"/>
      <c r="K17" s="3"/>
      <c r="L17" s="3"/>
      <c r="M17" s="49"/>
      <c r="N17" s="49"/>
      <c r="O17" s="49"/>
      <c r="P17" s="49"/>
    </row>
    <row r="18" spans="1:16" x14ac:dyDescent="0.2">
      <c r="A18" s="52" t="s">
        <v>7</v>
      </c>
      <c r="B18" s="4">
        <v>323480911</v>
      </c>
      <c r="C18" s="4">
        <v>202167399</v>
      </c>
      <c r="D18" s="4">
        <v>1340019673</v>
      </c>
      <c r="E18" s="4">
        <v>837478453</v>
      </c>
      <c r="G18" s="97"/>
      <c r="I18" s="3"/>
      <c r="J18" s="3"/>
      <c r="K18" s="3"/>
      <c r="L18" s="3"/>
      <c r="M18" s="49"/>
      <c r="N18" s="49"/>
      <c r="O18" s="49"/>
      <c r="P18" s="49"/>
    </row>
    <row r="19" spans="1:16" x14ac:dyDescent="0.2">
      <c r="A19" s="52" t="s">
        <v>130</v>
      </c>
      <c r="B19" s="4">
        <v>596069800</v>
      </c>
      <c r="C19" s="4">
        <v>553537032</v>
      </c>
      <c r="D19" s="4">
        <v>2469219147</v>
      </c>
      <c r="E19" s="4">
        <v>2293027156</v>
      </c>
      <c r="G19" s="97"/>
      <c r="I19" s="3"/>
      <c r="J19" s="3"/>
      <c r="K19" s="3"/>
      <c r="L19" s="3"/>
      <c r="M19" s="49"/>
      <c r="N19" s="49"/>
      <c r="O19" s="49"/>
      <c r="P19" s="49"/>
    </row>
    <row r="20" spans="1:16" x14ac:dyDescent="0.2">
      <c r="A20" s="52" t="s">
        <v>131</v>
      </c>
      <c r="B20" s="4">
        <v>1028190</v>
      </c>
      <c r="C20" s="4">
        <v>209030</v>
      </c>
      <c r="D20" s="4">
        <v>4259277</v>
      </c>
      <c r="E20" s="4">
        <v>865907</v>
      </c>
      <c r="G20" s="97"/>
      <c r="I20" s="3"/>
      <c r="J20" s="3"/>
      <c r="K20" s="3"/>
      <c r="L20" s="3"/>
      <c r="M20" s="49"/>
      <c r="N20" s="49"/>
      <c r="O20" s="49"/>
      <c r="P20" s="49"/>
    </row>
    <row r="21" spans="1:16" x14ac:dyDescent="0.2">
      <c r="A21" s="52" t="s">
        <v>8</v>
      </c>
      <c r="B21" s="4">
        <v>77674063</v>
      </c>
      <c r="C21" s="4">
        <v>100655956</v>
      </c>
      <c r="D21" s="4">
        <v>321764806</v>
      </c>
      <c r="E21" s="4">
        <v>416967298</v>
      </c>
      <c r="G21" s="97"/>
      <c r="I21" s="3"/>
      <c r="J21" s="3"/>
      <c r="K21" s="3"/>
      <c r="L21" s="3"/>
      <c r="M21" s="49"/>
      <c r="N21" s="49"/>
      <c r="O21" s="49"/>
      <c r="P21" s="49"/>
    </row>
    <row r="22" spans="1:16" ht="10.5" x14ac:dyDescent="0.25">
      <c r="A22" s="54" t="s">
        <v>9</v>
      </c>
      <c r="B22" s="5">
        <f>SUM(B18:B21)</f>
        <v>998252964</v>
      </c>
      <c r="C22" s="5">
        <f t="shared" ref="C22:E22" si="1">SUM(C18:C21)</f>
        <v>856569417</v>
      </c>
      <c r="D22" s="5">
        <f t="shared" si="1"/>
        <v>4135262903</v>
      </c>
      <c r="E22" s="5">
        <f t="shared" si="1"/>
        <v>3548338814</v>
      </c>
      <c r="G22" s="97"/>
      <c r="I22" s="3"/>
      <c r="J22" s="3"/>
      <c r="K22" s="3"/>
      <c r="L22" s="3"/>
      <c r="M22" s="49"/>
      <c r="N22" s="49"/>
      <c r="O22" s="49"/>
      <c r="P22" s="49"/>
    </row>
    <row r="23" spans="1:16" x14ac:dyDescent="0.2">
      <c r="B23" s="3"/>
      <c r="C23" s="3"/>
      <c r="D23" s="3"/>
      <c r="E23" s="3"/>
      <c r="G23" s="97"/>
      <c r="I23" s="3"/>
      <c r="J23" s="3"/>
      <c r="K23" s="3"/>
      <c r="L23" s="3"/>
      <c r="M23" s="49"/>
      <c r="N23" s="49"/>
      <c r="O23" s="49"/>
      <c r="P23" s="49"/>
    </row>
    <row r="24" spans="1:16" ht="11" thickBot="1" x14ac:dyDescent="0.3">
      <c r="A24" s="54" t="s">
        <v>10</v>
      </c>
      <c r="B24" s="6">
        <f>+B16+B22</f>
        <v>2289157304</v>
      </c>
      <c r="C24" s="6">
        <f t="shared" ref="C24:E24" si="2">+C16+C22</f>
        <v>2199468209</v>
      </c>
      <c r="D24" s="6">
        <f t="shared" si="2"/>
        <v>9482834120</v>
      </c>
      <c r="E24" s="6">
        <f t="shared" si="2"/>
        <v>9111297053</v>
      </c>
      <c r="G24" s="97"/>
      <c r="I24" s="3"/>
      <c r="J24" s="3"/>
      <c r="K24" s="3"/>
      <c r="L24" s="3"/>
      <c r="M24" s="49"/>
      <c r="N24" s="49"/>
      <c r="O24" s="49"/>
      <c r="P24" s="49"/>
    </row>
    <row r="25" spans="1:16" ht="10.5" thickTop="1" x14ac:dyDescent="0.2">
      <c r="B25" s="3"/>
      <c r="C25" s="3"/>
      <c r="D25" s="3"/>
      <c r="E25" s="3"/>
      <c r="G25" s="97"/>
      <c r="I25" s="3"/>
      <c r="J25" s="3"/>
      <c r="K25" s="3"/>
      <c r="L25" s="3"/>
      <c r="M25" s="49"/>
      <c r="N25" s="49"/>
      <c r="O25" s="49"/>
      <c r="P25" s="49"/>
    </row>
    <row r="26" spans="1:16" x14ac:dyDescent="0.2">
      <c r="B26" s="3"/>
      <c r="C26" s="3"/>
      <c r="D26" s="3"/>
      <c r="E26" s="3"/>
      <c r="G26" s="97"/>
      <c r="I26" s="3"/>
      <c r="J26" s="3"/>
      <c r="K26" s="3"/>
      <c r="L26" s="3"/>
      <c r="M26" s="49"/>
      <c r="N26" s="49"/>
      <c r="O26" s="49"/>
      <c r="P26" s="49"/>
    </row>
    <row r="27" spans="1:16" x14ac:dyDescent="0.2">
      <c r="A27" s="21" t="s">
        <v>62</v>
      </c>
      <c r="B27" s="4">
        <v>1463323897</v>
      </c>
      <c r="C27" s="4">
        <v>1463323897</v>
      </c>
      <c r="D27" s="4">
        <v>6061819243</v>
      </c>
      <c r="E27" s="4">
        <v>6061819243</v>
      </c>
      <c r="G27" s="97"/>
      <c r="I27" s="3"/>
      <c r="J27" s="3"/>
      <c r="K27" s="3"/>
      <c r="L27" s="3"/>
      <c r="M27" s="49"/>
      <c r="N27" s="49"/>
      <c r="O27" s="49"/>
      <c r="P27" s="49"/>
    </row>
    <row r="28" spans="1:16" x14ac:dyDescent="0.2">
      <c r="A28" s="21" t="s">
        <v>11</v>
      </c>
      <c r="B28" s="4">
        <v>74050518</v>
      </c>
      <c r="C28" s="4">
        <v>74050518</v>
      </c>
      <c r="D28" s="4">
        <v>306754271</v>
      </c>
      <c r="E28" s="4">
        <v>306754271</v>
      </c>
      <c r="G28" s="97"/>
      <c r="I28" s="3"/>
      <c r="J28" s="3"/>
      <c r="K28" s="3"/>
      <c r="L28" s="3"/>
      <c r="M28" s="49"/>
      <c r="N28" s="49"/>
      <c r="O28" s="49"/>
      <c r="P28" s="49"/>
    </row>
    <row r="29" spans="1:16" x14ac:dyDescent="0.2">
      <c r="A29" s="21" t="s">
        <v>63</v>
      </c>
      <c r="B29" s="4">
        <v>122195243</v>
      </c>
      <c r="C29" s="4">
        <v>125410659</v>
      </c>
      <c r="D29" s="4">
        <v>506193794</v>
      </c>
      <c r="E29" s="4">
        <v>519513655</v>
      </c>
      <c r="G29" s="97"/>
      <c r="I29" s="3"/>
      <c r="J29" s="3"/>
      <c r="K29" s="3"/>
      <c r="L29" s="3"/>
      <c r="M29" s="49"/>
      <c r="N29" s="49"/>
      <c r="O29" s="49"/>
      <c r="P29" s="49"/>
    </row>
    <row r="30" spans="1:16" x14ac:dyDescent="0.2">
      <c r="A30" s="21" t="s">
        <v>12</v>
      </c>
      <c r="B30" s="4">
        <v>-16878041</v>
      </c>
      <c r="C30" s="4">
        <v>-15503101</v>
      </c>
      <c r="D30" s="4">
        <v>-69917285</v>
      </c>
      <c r="E30" s="4">
        <v>-64221596</v>
      </c>
      <c r="G30" s="97"/>
      <c r="I30" s="3"/>
      <c r="J30" s="3"/>
      <c r="K30" s="3"/>
      <c r="L30" s="3"/>
      <c r="M30" s="49"/>
      <c r="N30" s="49"/>
      <c r="O30" s="49"/>
      <c r="P30" s="49"/>
    </row>
    <row r="31" spans="1:16" x14ac:dyDescent="0.2">
      <c r="A31" s="21" t="s">
        <v>64</v>
      </c>
      <c r="B31" s="4">
        <v>1059285994</v>
      </c>
      <c r="C31" s="4">
        <v>1059285995</v>
      </c>
      <c r="D31" s="4">
        <v>4388092229</v>
      </c>
      <c r="E31" s="4">
        <v>4388092233</v>
      </c>
      <c r="G31" s="97"/>
      <c r="I31" s="3"/>
      <c r="J31" s="3"/>
      <c r="K31" s="3"/>
      <c r="L31" s="3"/>
      <c r="M31" s="49"/>
      <c r="N31" s="49"/>
      <c r="O31" s="49"/>
      <c r="P31" s="49"/>
    </row>
    <row r="32" spans="1:16" x14ac:dyDescent="0.2">
      <c r="A32" s="21" t="s">
        <v>65</v>
      </c>
      <c r="B32" s="4">
        <v>-596832659</v>
      </c>
      <c r="C32" s="4">
        <v>-596832659</v>
      </c>
      <c r="D32" s="4">
        <v>-2472379290</v>
      </c>
      <c r="E32" s="4">
        <v>-2472379290</v>
      </c>
      <c r="G32" s="97"/>
      <c r="I32" s="3"/>
      <c r="J32" s="3"/>
      <c r="K32" s="3"/>
      <c r="L32" s="3"/>
      <c r="M32" s="49"/>
      <c r="N32" s="49"/>
      <c r="O32" s="49"/>
      <c r="P32" s="49"/>
    </row>
    <row r="33" spans="1:16" x14ac:dyDescent="0.2">
      <c r="A33" s="21" t="s">
        <v>13</v>
      </c>
      <c r="B33" s="4">
        <v>-1702534440</v>
      </c>
      <c r="C33" s="4">
        <v>-1506582395</v>
      </c>
      <c r="D33" s="4">
        <v>-7052748918</v>
      </c>
      <c r="E33" s="4">
        <v>-6241017571</v>
      </c>
      <c r="G33" s="97"/>
      <c r="I33" s="3"/>
      <c r="J33" s="3"/>
      <c r="K33" s="3"/>
      <c r="L33" s="3"/>
      <c r="M33" s="49"/>
      <c r="N33" s="49"/>
      <c r="O33" s="49"/>
      <c r="P33" s="49"/>
    </row>
    <row r="34" spans="1:16" x14ac:dyDescent="0.2">
      <c r="A34" s="21" t="s">
        <v>14</v>
      </c>
      <c r="B34" s="4">
        <v>-21404393</v>
      </c>
      <c r="C34" s="4">
        <v>-199779921</v>
      </c>
      <c r="D34" s="4">
        <v>-88667698</v>
      </c>
      <c r="E34" s="4">
        <v>-827588323</v>
      </c>
      <c r="G34" s="97"/>
      <c r="I34" s="3"/>
      <c r="J34" s="3"/>
      <c r="K34" s="3"/>
      <c r="L34" s="3"/>
      <c r="M34" s="49"/>
      <c r="N34" s="49"/>
      <c r="O34" s="49"/>
      <c r="P34" s="49"/>
    </row>
    <row r="35" spans="1:16" ht="10.5" x14ac:dyDescent="0.25">
      <c r="A35" s="55" t="s">
        <v>66</v>
      </c>
      <c r="B35" s="24">
        <f>SUM(B27:B34)</f>
        <v>381206119</v>
      </c>
      <c r="C35" s="24">
        <f t="shared" ref="C35:E35" si="3">SUM(C27:C34)</f>
        <v>403372993</v>
      </c>
      <c r="D35" s="24">
        <f t="shared" si="3"/>
        <v>1579146346</v>
      </c>
      <c r="E35" s="24">
        <f t="shared" si="3"/>
        <v>1670972622</v>
      </c>
      <c r="G35" s="97"/>
      <c r="I35" s="3"/>
      <c r="J35" s="3"/>
      <c r="K35" s="3"/>
      <c r="L35" s="3"/>
      <c r="M35" s="49"/>
      <c r="N35" s="49"/>
      <c r="O35" s="49"/>
      <c r="P35" s="49"/>
    </row>
    <row r="36" spans="1:16" x14ac:dyDescent="0.2">
      <c r="A36" s="21" t="s">
        <v>67</v>
      </c>
      <c r="B36" s="4">
        <v>16503953</v>
      </c>
      <c r="C36" s="4">
        <v>17924067</v>
      </c>
      <c r="D36" s="4">
        <v>68367620</v>
      </c>
      <c r="E36" s="4">
        <v>74250445</v>
      </c>
      <c r="G36" s="97"/>
      <c r="I36" s="3"/>
      <c r="J36" s="3"/>
      <c r="K36" s="3"/>
      <c r="L36" s="3"/>
      <c r="M36" s="49"/>
      <c r="N36" s="49"/>
      <c r="O36" s="49"/>
      <c r="P36" s="49"/>
    </row>
    <row r="37" spans="1:16" ht="11" thickBot="1" x14ac:dyDescent="0.3">
      <c r="A37" s="54" t="s">
        <v>15</v>
      </c>
      <c r="B37" s="6">
        <f>+B35+B36</f>
        <v>397710072</v>
      </c>
      <c r="C37" s="6">
        <f t="shared" ref="C37:E37" si="4">+C35+C36</f>
        <v>421297060</v>
      </c>
      <c r="D37" s="6">
        <f t="shared" si="4"/>
        <v>1647513966</v>
      </c>
      <c r="E37" s="6">
        <f t="shared" si="4"/>
        <v>1745223067</v>
      </c>
      <c r="G37" s="97"/>
      <c r="I37" s="3"/>
      <c r="J37" s="3"/>
      <c r="K37" s="3"/>
      <c r="L37" s="3"/>
      <c r="M37" s="49"/>
      <c r="N37" s="49"/>
      <c r="O37" s="49"/>
      <c r="P37" s="49"/>
    </row>
    <row r="38" spans="1:16" ht="10.5" thickTop="1" x14ac:dyDescent="0.2">
      <c r="B38" s="3"/>
      <c r="C38" s="3"/>
      <c r="D38" s="3"/>
      <c r="E38" s="3"/>
      <c r="G38" s="97"/>
      <c r="I38" s="3"/>
      <c r="J38" s="3"/>
      <c r="K38" s="3"/>
      <c r="L38" s="3"/>
      <c r="M38" s="49"/>
      <c r="N38" s="49"/>
      <c r="O38" s="49"/>
      <c r="P38" s="49"/>
    </row>
    <row r="39" spans="1:16" x14ac:dyDescent="0.2">
      <c r="B39" s="3"/>
      <c r="C39" s="3"/>
      <c r="D39" s="3"/>
      <c r="E39" s="3"/>
      <c r="G39" s="97"/>
      <c r="I39" s="3"/>
      <c r="J39" s="3"/>
      <c r="K39" s="3"/>
      <c r="L39" s="3"/>
      <c r="M39" s="49"/>
      <c r="N39" s="49"/>
      <c r="O39" s="49"/>
      <c r="P39" s="49"/>
    </row>
    <row r="40" spans="1:16" hidden="1" x14ac:dyDescent="0.2">
      <c r="A40" s="1" t="s">
        <v>16</v>
      </c>
      <c r="B40" s="3"/>
      <c r="C40" s="3"/>
      <c r="D40" s="3"/>
      <c r="E40" s="3"/>
      <c r="G40" s="97"/>
      <c r="I40" s="3"/>
      <c r="J40" s="3"/>
      <c r="K40" s="3"/>
      <c r="L40" s="3"/>
      <c r="M40" s="49"/>
      <c r="N40" s="49"/>
      <c r="O40" s="49"/>
      <c r="P40" s="49"/>
    </row>
    <row r="41" spans="1:16" x14ac:dyDescent="0.2">
      <c r="A41" s="52" t="s">
        <v>17</v>
      </c>
      <c r="B41" s="3">
        <v>240000000</v>
      </c>
      <c r="C41" s="3">
        <v>240000000</v>
      </c>
      <c r="D41" s="3">
        <v>994200000</v>
      </c>
      <c r="E41" s="3">
        <v>994200000</v>
      </c>
      <c r="G41" s="97"/>
      <c r="I41" s="3"/>
      <c r="J41" s="3"/>
      <c r="K41" s="3"/>
      <c r="L41" s="3"/>
      <c r="M41" s="49"/>
      <c r="N41" s="49"/>
      <c r="O41" s="49"/>
      <c r="P41" s="49"/>
    </row>
    <row r="42" spans="1:16" x14ac:dyDescent="0.2">
      <c r="A42" s="52" t="s">
        <v>18</v>
      </c>
      <c r="B42" s="3">
        <v>79332744</v>
      </c>
      <c r="C42" s="3">
        <v>79332744</v>
      </c>
      <c r="D42" s="3">
        <v>328635892</v>
      </c>
      <c r="E42" s="3">
        <v>328635892</v>
      </c>
      <c r="G42" s="97"/>
      <c r="I42" s="3"/>
      <c r="J42" s="3"/>
      <c r="K42" s="3"/>
      <c r="L42" s="3"/>
      <c r="M42" s="49"/>
      <c r="N42" s="49"/>
      <c r="O42" s="49"/>
      <c r="P42" s="49"/>
    </row>
    <row r="43" spans="1:16" x14ac:dyDescent="0.2">
      <c r="A43" s="1" t="s">
        <v>132</v>
      </c>
      <c r="B43" s="3">
        <v>82829888</v>
      </c>
      <c r="C43" s="3">
        <v>81816635</v>
      </c>
      <c r="D43" s="3">
        <v>343122811</v>
      </c>
      <c r="E43" s="3">
        <v>338925410</v>
      </c>
      <c r="G43" s="97"/>
      <c r="I43" s="3"/>
      <c r="J43" s="3"/>
      <c r="K43" s="3"/>
      <c r="L43" s="3"/>
      <c r="M43" s="49"/>
      <c r="N43" s="49"/>
      <c r="O43" s="49"/>
      <c r="P43" s="49"/>
    </row>
    <row r="44" spans="1:16" x14ac:dyDescent="0.2">
      <c r="A44" s="1" t="s">
        <v>133</v>
      </c>
      <c r="B44" s="3">
        <v>3727348</v>
      </c>
      <c r="C44" s="3">
        <v>4339808</v>
      </c>
      <c r="D44" s="3">
        <v>15440539</v>
      </c>
      <c r="E44" s="3">
        <v>17977655</v>
      </c>
      <c r="G44" s="97"/>
      <c r="I44" s="3"/>
      <c r="J44" s="3"/>
      <c r="K44" s="3"/>
      <c r="L44" s="3"/>
      <c r="M44" s="49"/>
      <c r="N44" s="49"/>
      <c r="O44" s="49"/>
      <c r="P44" s="49"/>
    </row>
    <row r="45" spans="1:16" x14ac:dyDescent="0.2">
      <c r="A45" s="21" t="s">
        <v>68</v>
      </c>
      <c r="B45" s="3">
        <v>183475</v>
      </c>
      <c r="C45" s="3">
        <v>356061</v>
      </c>
      <c r="D45" s="3">
        <v>760045</v>
      </c>
      <c r="E45" s="3">
        <v>1474983</v>
      </c>
      <c r="G45" s="97"/>
      <c r="I45" s="3"/>
      <c r="J45" s="3"/>
      <c r="K45" s="3"/>
      <c r="L45" s="3"/>
      <c r="M45" s="49"/>
      <c r="N45" s="49"/>
      <c r="O45" s="49"/>
      <c r="P45" s="49"/>
    </row>
    <row r="46" spans="1:16" ht="10.5" x14ac:dyDescent="0.25">
      <c r="A46" s="54" t="s">
        <v>19</v>
      </c>
      <c r="B46" s="5">
        <f>SUM(B41:B45)</f>
        <v>406073455</v>
      </c>
      <c r="C46" s="5">
        <f t="shared" ref="C46:E46" si="5">SUM(C41:C45)</f>
        <v>405845248</v>
      </c>
      <c r="D46" s="5">
        <f t="shared" si="5"/>
        <v>1682159287</v>
      </c>
      <c r="E46" s="5">
        <f t="shared" si="5"/>
        <v>1681213940</v>
      </c>
      <c r="G46" s="97"/>
      <c r="I46" s="3"/>
      <c r="J46" s="3"/>
      <c r="K46" s="3"/>
      <c r="L46" s="3"/>
      <c r="M46" s="49"/>
      <c r="N46" s="49"/>
      <c r="O46" s="49"/>
      <c r="P46" s="49"/>
    </row>
    <row r="47" spans="1:16" x14ac:dyDescent="0.2">
      <c r="B47" s="3"/>
      <c r="C47" s="3"/>
      <c r="D47" s="3"/>
      <c r="E47" s="3"/>
      <c r="G47" s="97"/>
      <c r="I47" s="3"/>
      <c r="J47" s="3"/>
      <c r="K47" s="3"/>
      <c r="L47" s="3"/>
      <c r="M47" s="49"/>
      <c r="N47" s="49"/>
      <c r="O47" s="49"/>
      <c r="P47" s="49"/>
    </row>
    <row r="48" spans="1:16" x14ac:dyDescent="0.2">
      <c r="A48" s="52" t="s">
        <v>20</v>
      </c>
      <c r="B48" s="4">
        <v>1362920021</v>
      </c>
      <c r="C48" s="4">
        <v>1267733760</v>
      </c>
      <c r="D48" s="4">
        <v>5645896183</v>
      </c>
      <c r="E48" s="4">
        <v>5251587103</v>
      </c>
      <c r="G48" s="97"/>
      <c r="I48" s="3"/>
      <c r="J48" s="3"/>
      <c r="K48" s="3"/>
      <c r="L48" s="3"/>
      <c r="M48" s="49"/>
      <c r="N48" s="49"/>
      <c r="O48" s="49"/>
      <c r="P48" s="49"/>
    </row>
    <row r="49" spans="1:16" x14ac:dyDescent="0.2">
      <c r="A49" s="52" t="s">
        <v>21</v>
      </c>
      <c r="B49" s="4">
        <v>36299218</v>
      </c>
      <c r="C49" s="4">
        <v>30912849</v>
      </c>
      <c r="D49" s="4">
        <v>150369510</v>
      </c>
      <c r="E49" s="4">
        <v>128056477</v>
      </c>
      <c r="G49" s="97"/>
      <c r="I49" s="3"/>
      <c r="J49" s="3"/>
      <c r="K49" s="3"/>
      <c r="L49" s="3"/>
      <c r="M49" s="49"/>
      <c r="N49" s="49"/>
      <c r="O49" s="49"/>
      <c r="P49" s="49"/>
    </row>
    <row r="50" spans="1:16" x14ac:dyDescent="0.2">
      <c r="A50" s="52" t="s">
        <v>132</v>
      </c>
      <c r="B50" s="4">
        <v>4439977</v>
      </c>
      <c r="C50" s="4">
        <v>4003884</v>
      </c>
      <c r="D50" s="4">
        <v>18392605</v>
      </c>
      <c r="E50" s="4">
        <v>16586089</v>
      </c>
      <c r="G50" s="97"/>
      <c r="I50" s="3"/>
      <c r="J50" s="3"/>
      <c r="K50" s="3"/>
      <c r="L50" s="3"/>
      <c r="M50" s="49"/>
      <c r="N50" s="49"/>
      <c r="O50" s="49"/>
      <c r="P50" s="49"/>
    </row>
    <row r="51" spans="1:16" x14ac:dyDescent="0.2">
      <c r="A51" s="52" t="s">
        <v>131</v>
      </c>
      <c r="B51" s="4">
        <v>2752364</v>
      </c>
      <c r="C51" s="4">
        <v>375916</v>
      </c>
      <c r="D51" s="4">
        <v>11401668</v>
      </c>
      <c r="E51" s="4">
        <v>1557232</v>
      </c>
      <c r="G51" s="97"/>
      <c r="I51" s="3"/>
      <c r="J51" s="3"/>
      <c r="K51" s="3"/>
      <c r="L51" s="3"/>
      <c r="M51" s="49"/>
      <c r="N51" s="49"/>
      <c r="O51" s="49"/>
      <c r="P51" s="49"/>
    </row>
    <row r="52" spans="1:16" x14ac:dyDescent="0.2">
      <c r="A52" s="52" t="s">
        <v>134</v>
      </c>
      <c r="B52" s="4">
        <v>0</v>
      </c>
      <c r="C52" s="4">
        <v>12342166</v>
      </c>
      <c r="D52" s="4">
        <v>0</v>
      </c>
      <c r="E52" s="4">
        <v>51127423</v>
      </c>
      <c r="G52" s="97"/>
      <c r="I52" s="3"/>
      <c r="J52" s="3"/>
      <c r="K52" s="3"/>
      <c r="L52" s="3"/>
      <c r="M52" s="49"/>
      <c r="N52" s="49"/>
      <c r="O52" s="49"/>
      <c r="P52" s="49"/>
    </row>
    <row r="53" spans="1:16" x14ac:dyDescent="0.2">
      <c r="A53" s="52" t="s">
        <v>22</v>
      </c>
      <c r="B53" s="4">
        <v>73496047</v>
      </c>
      <c r="C53" s="4">
        <v>52949083</v>
      </c>
      <c r="D53" s="4">
        <v>304457375</v>
      </c>
      <c r="E53" s="4">
        <v>219341575</v>
      </c>
      <c r="G53" s="97"/>
      <c r="I53" s="3"/>
      <c r="J53" s="3"/>
      <c r="K53" s="3"/>
      <c r="L53" s="3"/>
      <c r="M53" s="49"/>
      <c r="N53" s="49"/>
      <c r="O53" s="49"/>
      <c r="P53" s="49"/>
    </row>
    <row r="54" spans="1:16" x14ac:dyDescent="0.2">
      <c r="A54" s="56" t="s">
        <v>69</v>
      </c>
      <c r="B54" s="4">
        <v>5466150</v>
      </c>
      <c r="C54" s="4">
        <v>4008243</v>
      </c>
      <c r="D54" s="4">
        <v>22643526</v>
      </c>
      <c r="E54" s="4">
        <v>16604147</v>
      </c>
      <c r="G54" s="97"/>
      <c r="I54" s="3"/>
      <c r="J54" s="3"/>
      <c r="K54" s="3"/>
      <c r="L54" s="3"/>
      <c r="M54" s="49"/>
      <c r="N54" s="49"/>
      <c r="O54" s="49"/>
      <c r="P54" s="49"/>
    </row>
    <row r="55" spans="1:16" ht="10.5" x14ac:dyDescent="0.25">
      <c r="A55" s="54" t="s">
        <v>23</v>
      </c>
      <c r="B55" s="5">
        <f>SUM(B48:B54)</f>
        <v>1485373777</v>
      </c>
      <c r="C55" s="5">
        <f t="shared" ref="C55:E55" si="6">SUM(C48:C54)</f>
        <v>1372325901</v>
      </c>
      <c r="D55" s="5">
        <f t="shared" si="6"/>
        <v>6153160867</v>
      </c>
      <c r="E55" s="5">
        <f t="shared" si="6"/>
        <v>5684860046</v>
      </c>
      <c r="G55" s="97"/>
      <c r="I55" s="3"/>
      <c r="J55" s="3"/>
      <c r="K55" s="3"/>
      <c r="L55" s="3"/>
      <c r="M55" s="49"/>
      <c r="N55" s="49"/>
      <c r="O55" s="49"/>
      <c r="P55" s="49"/>
    </row>
    <row r="56" spans="1:16" x14ac:dyDescent="0.2">
      <c r="B56" s="3"/>
      <c r="C56" s="3"/>
      <c r="D56" s="3"/>
      <c r="E56" s="3"/>
      <c r="G56" s="97"/>
      <c r="I56" s="3"/>
      <c r="J56" s="3"/>
      <c r="K56" s="3"/>
      <c r="L56" s="3"/>
      <c r="M56" s="49"/>
      <c r="N56" s="49"/>
      <c r="O56" s="49"/>
      <c r="P56" s="49"/>
    </row>
    <row r="57" spans="1:16" ht="11" thickBot="1" x14ac:dyDescent="0.3">
      <c r="A57" s="54" t="s">
        <v>135</v>
      </c>
      <c r="B57" s="6">
        <v>2289157304</v>
      </c>
      <c r="C57" s="6">
        <v>2199468209</v>
      </c>
      <c r="D57" s="6">
        <v>9482834120</v>
      </c>
      <c r="E57" s="6">
        <v>9111297053</v>
      </c>
      <c r="G57" s="98"/>
      <c r="I57" s="3"/>
      <c r="J57" s="3"/>
      <c r="K57" s="3"/>
      <c r="L57" s="3"/>
    </row>
    <row r="58" spans="1:16" ht="10.5" thickTop="1" x14ac:dyDescent="0.2">
      <c r="C58" s="57"/>
      <c r="D58" s="57"/>
      <c r="E58" s="57"/>
    </row>
    <row r="59" spans="1:16" x14ac:dyDescent="0.2">
      <c r="C59" s="57"/>
      <c r="D59" s="57"/>
      <c r="E59" s="57"/>
    </row>
  </sheetData>
  <mergeCells count="1">
    <mergeCell ref="D8:E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"/>
  <sheetViews>
    <sheetView zoomScaleNormal="100" workbookViewId="0">
      <selection activeCell="A2" sqref="A2"/>
    </sheetView>
  </sheetViews>
  <sheetFormatPr defaultColWidth="9" defaultRowHeight="10" x14ac:dyDescent="0.2"/>
  <cols>
    <col min="1" max="1" width="39.1796875" style="21" bestFit="1" customWidth="1"/>
    <col min="2" max="5" width="16.54296875" style="21" customWidth="1"/>
    <col min="6" max="6" width="9" style="21"/>
    <col min="7" max="7" width="50.453125" style="21" bestFit="1" customWidth="1"/>
    <col min="8" max="16384" width="9" style="21"/>
  </cols>
  <sheetData>
    <row r="1" spans="1:7" x14ac:dyDescent="0.2">
      <c r="A1" s="47" t="s">
        <v>0</v>
      </c>
      <c r="G1" s="60"/>
    </row>
    <row r="2" spans="1:7" ht="10.5" x14ac:dyDescent="0.25">
      <c r="A2" s="31" t="s">
        <v>156</v>
      </c>
    </row>
    <row r="3" spans="1:7" x14ac:dyDescent="0.2">
      <c r="A3" s="42" t="s">
        <v>59</v>
      </c>
    </row>
    <row r="4" spans="1:7" ht="10.5" x14ac:dyDescent="0.25">
      <c r="A4" s="61"/>
      <c r="B4" s="62"/>
      <c r="C4" s="62"/>
    </row>
    <row r="5" spans="1:7" ht="13.5" x14ac:dyDescent="0.55000000000000004">
      <c r="A5" s="63"/>
      <c r="B5" s="59" t="s">
        <v>146</v>
      </c>
      <c r="C5" s="59" t="s">
        <v>147</v>
      </c>
      <c r="D5" s="59" t="s">
        <v>146</v>
      </c>
      <c r="E5" s="59" t="s">
        <v>147</v>
      </c>
    </row>
    <row r="6" spans="1:7" ht="10.5" x14ac:dyDescent="0.2">
      <c r="A6" s="63"/>
      <c r="B6" s="18" t="s">
        <v>61</v>
      </c>
      <c r="C6" s="18" t="s">
        <v>61</v>
      </c>
      <c r="D6" s="18" t="s">
        <v>61</v>
      </c>
      <c r="E6" s="18" t="s">
        <v>61</v>
      </c>
    </row>
    <row r="7" spans="1:7" ht="10.5" x14ac:dyDescent="0.25">
      <c r="A7" s="63"/>
      <c r="B7" s="64" t="s">
        <v>70</v>
      </c>
      <c r="C7" s="64" t="s">
        <v>70</v>
      </c>
      <c r="D7" s="51" t="s">
        <v>71</v>
      </c>
      <c r="E7" s="51" t="s">
        <v>71</v>
      </c>
    </row>
    <row r="8" spans="1:7" x14ac:dyDescent="0.2">
      <c r="A8" s="63"/>
      <c r="B8" s="64"/>
      <c r="C8" s="64"/>
      <c r="D8" s="95" t="s">
        <v>72</v>
      </c>
      <c r="E8" s="95"/>
    </row>
    <row r="9" spans="1:7" x14ac:dyDescent="0.2">
      <c r="A9" s="63" t="s">
        <v>136</v>
      </c>
      <c r="B9" s="65">
        <v>1645165714</v>
      </c>
      <c r="C9" s="65">
        <v>1055899842</v>
      </c>
      <c r="D9" s="65">
        <v>6815098970</v>
      </c>
      <c r="E9" s="65">
        <v>4374065095</v>
      </c>
      <c r="G9" s="65"/>
    </row>
    <row r="10" spans="1:7" x14ac:dyDescent="0.2">
      <c r="A10" s="63" t="s">
        <v>25</v>
      </c>
      <c r="B10" s="65">
        <v>-1532650870</v>
      </c>
      <c r="C10" s="65">
        <v>-1048962329</v>
      </c>
      <c r="D10" s="65">
        <v>-6349006229</v>
      </c>
      <c r="E10" s="65">
        <v>-4345326449</v>
      </c>
      <c r="G10" s="65"/>
    </row>
    <row r="11" spans="1:7" x14ac:dyDescent="0.2">
      <c r="A11" s="63"/>
      <c r="B11" s="65"/>
      <c r="C11" s="65"/>
      <c r="D11" s="65"/>
      <c r="E11" s="65"/>
      <c r="G11" s="65"/>
    </row>
    <row r="12" spans="1:7" ht="10.5" x14ac:dyDescent="0.25">
      <c r="A12" s="41" t="s">
        <v>138</v>
      </c>
      <c r="B12" s="7">
        <f>SUM(B9:B11)</f>
        <v>112514844</v>
      </c>
      <c r="C12" s="7">
        <f t="shared" ref="C12:E12" si="0">SUM(C9:C11)</f>
        <v>6937513</v>
      </c>
      <c r="D12" s="7">
        <f t="shared" si="0"/>
        <v>466092741</v>
      </c>
      <c r="E12" s="7">
        <f t="shared" si="0"/>
        <v>28738646</v>
      </c>
      <c r="G12" s="65"/>
    </row>
    <row r="13" spans="1:7" x14ac:dyDescent="0.2">
      <c r="A13" s="63"/>
      <c r="B13" s="65"/>
      <c r="C13" s="65"/>
      <c r="D13" s="65"/>
      <c r="E13" s="65"/>
      <c r="G13" s="65"/>
    </row>
    <row r="14" spans="1:7" x14ac:dyDescent="0.2">
      <c r="A14" s="66" t="s">
        <v>137</v>
      </c>
      <c r="B14" s="65">
        <v>-104025941</v>
      </c>
      <c r="C14" s="65">
        <v>-108358457</v>
      </c>
      <c r="D14" s="65">
        <v>-430927461</v>
      </c>
      <c r="E14" s="65">
        <v>-448874907</v>
      </c>
      <c r="G14" s="65"/>
    </row>
    <row r="15" spans="1:7" x14ac:dyDescent="0.2">
      <c r="A15" s="21" t="s">
        <v>27</v>
      </c>
      <c r="B15" s="65">
        <v>5622342</v>
      </c>
      <c r="C15" s="65">
        <v>43910759</v>
      </c>
      <c r="D15" s="65">
        <v>23290552</v>
      </c>
      <c r="E15" s="65">
        <v>181900319</v>
      </c>
      <c r="G15" s="65"/>
    </row>
    <row r="16" spans="1:7" x14ac:dyDescent="0.2">
      <c r="A16" s="21" t="s">
        <v>26</v>
      </c>
      <c r="B16" s="65">
        <v>-15305499</v>
      </c>
      <c r="C16" s="65">
        <v>-42565687</v>
      </c>
      <c r="D16" s="65">
        <v>-63403030</v>
      </c>
      <c r="E16" s="65">
        <v>-176328358</v>
      </c>
      <c r="G16" s="65"/>
    </row>
    <row r="17" spans="1:7" x14ac:dyDescent="0.2">
      <c r="A17" s="63"/>
      <c r="B17" s="65"/>
      <c r="C17" s="65"/>
      <c r="D17" s="65"/>
      <c r="E17" s="65"/>
    </row>
    <row r="18" spans="1:7" ht="10.5" x14ac:dyDescent="0.25">
      <c r="A18" s="41" t="s">
        <v>139</v>
      </c>
      <c r="B18" s="7">
        <f>SUM(B12:B17)</f>
        <v>-1194254</v>
      </c>
      <c r="C18" s="7">
        <f t="shared" ref="C18:E18" si="1">SUM(C12:C17)</f>
        <v>-100075872</v>
      </c>
      <c r="D18" s="7">
        <f t="shared" si="1"/>
        <v>-4947198</v>
      </c>
      <c r="E18" s="7">
        <f t="shared" si="1"/>
        <v>-414564300</v>
      </c>
      <c r="G18" s="65"/>
    </row>
    <row r="19" spans="1:7" x14ac:dyDescent="0.2">
      <c r="A19" s="63"/>
      <c r="B19" s="65"/>
      <c r="C19" s="65"/>
      <c r="D19" s="65"/>
      <c r="E19" s="65"/>
      <c r="G19" s="65"/>
    </row>
    <row r="20" spans="1:7" x14ac:dyDescent="0.2">
      <c r="A20" s="63"/>
      <c r="B20" s="65"/>
      <c r="C20" s="65"/>
      <c r="D20" s="65"/>
      <c r="E20" s="65"/>
      <c r="G20" s="65"/>
    </row>
    <row r="21" spans="1:7" x14ac:dyDescent="0.2">
      <c r="A21" s="21" t="s">
        <v>73</v>
      </c>
      <c r="B21" s="65">
        <v>-28208883</v>
      </c>
      <c r="C21" s="65">
        <v>-30048350</v>
      </c>
      <c r="D21" s="65">
        <v>-116855298</v>
      </c>
      <c r="E21" s="65">
        <v>-124475290</v>
      </c>
      <c r="G21" s="65"/>
    </row>
    <row r="22" spans="1:7" x14ac:dyDescent="0.2">
      <c r="A22" s="21" t="s">
        <v>74</v>
      </c>
      <c r="B22" s="65">
        <v>8747693</v>
      </c>
      <c r="C22" s="65">
        <v>6672157</v>
      </c>
      <c r="D22" s="65">
        <v>36237318</v>
      </c>
      <c r="E22" s="65">
        <v>27639410</v>
      </c>
      <c r="G22" s="65"/>
    </row>
    <row r="23" spans="1:7" x14ac:dyDescent="0.2">
      <c r="A23" s="21" t="s">
        <v>75</v>
      </c>
      <c r="B23" s="65">
        <v>577696</v>
      </c>
      <c r="C23" s="65">
        <v>-3114429</v>
      </c>
      <c r="D23" s="65">
        <v>2393107</v>
      </c>
      <c r="E23" s="65">
        <v>-12901523</v>
      </c>
      <c r="G23" s="65"/>
    </row>
    <row r="24" spans="1:7" x14ac:dyDescent="0.2">
      <c r="A24" s="63"/>
      <c r="B24" s="65"/>
      <c r="C24" s="65"/>
      <c r="D24" s="65"/>
      <c r="E24" s="65"/>
      <c r="G24" s="65"/>
    </row>
    <row r="25" spans="1:7" ht="10.5" x14ac:dyDescent="0.25">
      <c r="A25" s="41" t="s">
        <v>77</v>
      </c>
      <c r="B25" s="7">
        <f>SUM(B18:B24)</f>
        <v>-20077748</v>
      </c>
      <c r="C25" s="7">
        <f t="shared" ref="C25:E25" si="2">SUM(C18:C24)</f>
        <v>-126566494</v>
      </c>
      <c r="D25" s="7">
        <f t="shared" si="2"/>
        <v>-83172071</v>
      </c>
      <c r="E25" s="7">
        <f t="shared" si="2"/>
        <v>-524301703</v>
      </c>
      <c r="G25" s="65"/>
    </row>
    <row r="26" spans="1:7" x14ac:dyDescent="0.2">
      <c r="A26" s="63"/>
      <c r="B26" s="65"/>
      <c r="C26" s="65"/>
      <c r="D26" s="65"/>
      <c r="E26" s="65"/>
      <c r="G26" s="65"/>
    </row>
    <row r="27" spans="1:7" x14ac:dyDescent="0.2">
      <c r="A27" s="21" t="s">
        <v>76</v>
      </c>
      <c r="B27" s="65">
        <v>-2746759</v>
      </c>
      <c r="C27" s="65">
        <v>95383</v>
      </c>
      <c r="D27" s="65">
        <v>-11378449</v>
      </c>
      <c r="E27" s="65">
        <v>395124</v>
      </c>
      <c r="G27" s="65"/>
    </row>
    <row r="28" spans="1:7" x14ac:dyDescent="0.2">
      <c r="A28" s="63"/>
      <c r="B28" s="65"/>
      <c r="C28" s="65"/>
      <c r="D28" s="65"/>
      <c r="E28" s="65"/>
      <c r="G28" s="65"/>
    </row>
    <row r="29" spans="1:7" ht="10.5" x14ac:dyDescent="0.25">
      <c r="A29" s="41" t="s">
        <v>151</v>
      </c>
      <c r="B29" s="7">
        <f>SUM(B25:B28)</f>
        <v>-22824507</v>
      </c>
      <c r="C29" s="7">
        <f t="shared" ref="C29:E29" si="3">SUM(C25:C28)</f>
        <v>-126471111</v>
      </c>
      <c r="D29" s="7">
        <f t="shared" si="3"/>
        <v>-94550520</v>
      </c>
      <c r="E29" s="7">
        <f t="shared" si="3"/>
        <v>-523906579</v>
      </c>
      <c r="G29" s="65"/>
    </row>
    <row r="30" spans="1:7" x14ac:dyDescent="0.2">
      <c r="A30" s="42" t="s">
        <v>78</v>
      </c>
      <c r="B30" s="67"/>
      <c r="C30" s="67"/>
      <c r="D30" s="67"/>
      <c r="E30" s="67"/>
      <c r="G30" s="65"/>
    </row>
    <row r="31" spans="1:7" x14ac:dyDescent="0.2">
      <c r="A31" s="21" t="s">
        <v>79</v>
      </c>
      <c r="B31" s="65">
        <v>-21404393</v>
      </c>
      <c r="C31" s="65">
        <v>-126054266</v>
      </c>
      <c r="D31" s="65">
        <v>-88667698</v>
      </c>
      <c r="E31" s="65">
        <v>-522179797</v>
      </c>
      <c r="G31" s="67"/>
    </row>
    <row r="32" spans="1:7" x14ac:dyDescent="0.2">
      <c r="A32" s="21" t="s">
        <v>80</v>
      </c>
      <c r="B32" s="65">
        <v>-1420114</v>
      </c>
      <c r="C32" s="65">
        <v>-416845</v>
      </c>
      <c r="D32" s="65">
        <v>-5882822</v>
      </c>
      <c r="E32" s="65">
        <v>-1726782</v>
      </c>
      <c r="G32" s="67"/>
    </row>
    <row r="33" spans="1:7" x14ac:dyDescent="0.2">
      <c r="A33" s="63"/>
      <c r="B33" s="65"/>
      <c r="C33" s="65"/>
      <c r="D33" s="65"/>
      <c r="E33" s="65"/>
      <c r="G33" s="67"/>
    </row>
    <row r="34" spans="1:7" ht="10.5" x14ac:dyDescent="0.25">
      <c r="A34" s="41" t="s">
        <v>157</v>
      </c>
      <c r="B34" s="65"/>
      <c r="C34" s="65"/>
      <c r="D34" s="65"/>
      <c r="E34" s="65"/>
      <c r="G34" s="68"/>
    </row>
    <row r="35" spans="1:7" ht="10.5" x14ac:dyDescent="0.25">
      <c r="A35" s="61" t="s">
        <v>140</v>
      </c>
      <c r="B35" s="69">
        <v>-4.8500000000000001E-2</v>
      </c>
      <c r="C35" s="69">
        <v>-0.2858</v>
      </c>
      <c r="D35" s="69">
        <v>-0.2009</v>
      </c>
      <c r="E35" s="69">
        <v>-1.1839</v>
      </c>
      <c r="G35" s="70"/>
    </row>
    <row r="37" spans="1:7" x14ac:dyDescent="0.2">
      <c r="B37" s="49"/>
      <c r="C37" s="49"/>
      <c r="D37" s="49"/>
      <c r="E37" s="49"/>
      <c r="G37" s="49"/>
    </row>
  </sheetData>
  <mergeCells count="1">
    <mergeCell ref="D8:E8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"/>
  <sheetViews>
    <sheetView zoomScale="80" zoomScaleNormal="80" workbookViewId="0">
      <selection activeCell="F34" sqref="F34"/>
    </sheetView>
  </sheetViews>
  <sheetFormatPr defaultColWidth="9" defaultRowHeight="10" x14ac:dyDescent="0.2"/>
  <cols>
    <col min="1" max="1" width="61.26953125" style="21" customWidth="1"/>
    <col min="2" max="3" width="17.54296875" style="21" bestFit="1" customWidth="1"/>
    <col min="4" max="4" width="19.26953125" style="21" customWidth="1"/>
    <col min="5" max="6" width="18.1796875" style="21" customWidth="1"/>
    <col min="7" max="7" width="26.7265625" style="58" customWidth="1"/>
    <col min="8" max="16384" width="9" style="21"/>
  </cols>
  <sheetData>
    <row r="1" spans="1:8" x14ac:dyDescent="0.2">
      <c r="A1" s="47" t="s">
        <v>0</v>
      </c>
    </row>
    <row r="2" spans="1:8" ht="10.5" x14ac:dyDescent="0.25">
      <c r="A2" s="31" t="s">
        <v>158</v>
      </c>
    </row>
    <row r="3" spans="1:8" x14ac:dyDescent="0.2">
      <c r="A3" s="42" t="s">
        <v>59</v>
      </c>
    </row>
    <row r="4" spans="1:8" x14ac:dyDescent="0.2">
      <c r="B4" s="71"/>
      <c r="C4" s="71"/>
    </row>
    <row r="5" spans="1:8" ht="13.5" x14ac:dyDescent="0.55000000000000004">
      <c r="B5" s="59" t="s">
        <v>146</v>
      </c>
      <c r="C5" s="59" t="s">
        <v>147</v>
      </c>
      <c r="D5" s="59" t="s">
        <v>146</v>
      </c>
      <c r="E5" s="59" t="s">
        <v>147</v>
      </c>
      <c r="F5" s="59"/>
    </row>
    <row r="6" spans="1:8" ht="10.5" x14ac:dyDescent="0.2">
      <c r="B6" s="18" t="s">
        <v>61</v>
      </c>
      <c r="C6" s="18" t="s">
        <v>61</v>
      </c>
      <c r="D6" s="18" t="s">
        <v>61</v>
      </c>
      <c r="E6" s="18" t="s">
        <v>61</v>
      </c>
      <c r="F6" s="18"/>
    </row>
    <row r="7" spans="1:8" ht="11.5" x14ac:dyDescent="0.25">
      <c r="B7" s="72" t="s">
        <v>70</v>
      </c>
      <c r="C7" s="72" t="s">
        <v>70</v>
      </c>
      <c r="D7" s="72" t="s">
        <v>71</v>
      </c>
      <c r="E7" s="72" t="s">
        <v>71</v>
      </c>
      <c r="F7" s="72"/>
    </row>
    <row r="8" spans="1:8" ht="11.5" x14ac:dyDescent="0.25">
      <c r="B8" s="73"/>
      <c r="C8" s="73"/>
      <c r="D8" s="95" t="s">
        <v>72</v>
      </c>
      <c r="E8" s="95"/>
      <c r="F8" s="74"/>
    </row>
    <row r="9" spans="1:8" ht="14.5" x14ac:dyDescent="0.55000000000000004">
      <c r="A9" s="75" t="s">
        <v>152</v>
      </c>
      <c r="B9" s="76">
        <v>-22824507</v>
      </c>
      <c r="C9" s="76">
        <v>-126471111</v>
      </c>
      <c r="D9" s="76">
        <v>-94550520</v>
      </c>
      <c r="E9" s="76">
        <v>-523906579</v>
      </c>
      <c r="F9" s="76"/>
      <c r="G9" s="77"/>
      <c r="H9" s="49"/>
    </row>
    <row r="10" spans="1:8" ht="11.5" x14ac:dyDescent="0.25">
      <c r="A10" s="75"/>
      <c r="B10" s="78"/>
      <c r="C10" s="78"/>
      <c r="D10" s="78"/>
      <c r="E10" s="78"/>
      <c r="F10" s="78"/>
      <c r="G10" s="77"/>
      <c r="H10" s="49"/>
    </row>
    <row r="11" spans="1:8" ht="11.5" x14ac:dyDescent="0.25">
      <c r="A11" s="75" t="s">
        <v>28</v>
      </c>
      <c r="B11" s="78"/>
      <c r="C11" s="78"/>
      <c r="D11" s="78"/>
      <c r="E11" s="78"/>
      <c r="F11" s="78"/>
      <c r="G11" s="77"/>
      <c r="H11" s="49"/>
    </row>
    <row r="12" spans="1:8" ht="24" hidden="1" x14ac:dyDescent="0.25">
      <c r="A12" s="79" t="s">
        <v>82</v>
      </c>
      <c r="B12" s="78">
        <v>0</v>
      </c>
      <c r="C12" s="78">
        <v>0</v>
      </c>
      <c r="D12" s="78">
        <v>0</v>
      </c>
      <c r="E12" s="78">
        <v>0</v>
      </c>
      <c r="F12" s="78"/>
      <c r="G12" s="77"/>
      <c r="H12" s="49"/>
    </row>
    <row r="13" spans="1:8" ht="11.5" x14ac:dyDescent="0.25">
      <c r="A13" s="73" t="s">
        <v>83</v>
      </c>
      <c r="B13" s="78">
        <v>-1374941</v>
      </c>
      <c r="C13" s="78">
        <v>6010000</v>
      </c>
      <c r="D13" s="78">
        <v>-5695694</v>
      </c>
      <c r="E13" s="78">
        <v>24896425</v>
      </c>
      <c r="F13" s="78"/>
      <c r="G13" s="77"/>
      <c r="H13" s="49"/>
    </row>
    <row r="14" spans="1:8" ht="11.5" x14ac:dyDescent="0.25">
      <c r="A14" s="73"/>
      <c r="B14" s="78"/>
      <c r="C14" s="78"/>
      <c r="D14" s="78"/>
      <c r="E14" s="78"/>
      <c r="F14" s="78"/>
      <c r="G14" s="77"/>
      <c r="H14" s="49"/>
    </row>
    <row r="15" spans="1:8" ht="23" x14ac:dyDescent="0.25">
      <c r="A15" s="80" t="s">
        <v>81</v>
      </c>
      <c r="B15" s="81">
        <v>-1374941</v>
      </c>
      <c r="C15" s="81">
        <v>6010000</v>
      </c>
      <c r="D15" s="81">
        <v>-5695694</v>
      </c>
      <c r="E15" s="81">
        <v>24896425</v>
      </c>
      <c r="F15" s="81"/>
      <c r="G15" s="77"/>
      <c r="H15" s="49"/>
    </row>
    <row r="16" spans="1:8" ht="11.5" x14ac:dyDescent="0.25">
      <c r="A16" s="80"/>
      <c r="B16" s="81"/>
      <c r="C16" s="81"/>
      <c r="D16" s="81"/>
      <c r="E16" s="81"/>
      <c r="F16" s="81"/>
      <c r="G16" s="77"/>
      <c r="H16" s="49"/>
    </row>
    <row r="17" spans="1:8" ht="24" hidden="1" x14ac:dyDescent="0.25">
      <c r="A17" s="79" t="s">
        <v>84</v>
      </c>
      <c r="B17" s="82">
        <v>0</v>
      </c>
      <c r="C17" s="82">
        <v>0</v>
      </c>
      <c r="D17" s="82">
        <v>0</v>
      </c>
      <c r="E17" s="82">
        <v>0</v>
      </c>
      <c r="F17" s="82"/>
      <c r="G17" s="77"/>
      <c r="H17" s="49"/>
    </row>
    <row r="18" spans="1:8" ht="11.5" hidden="1" x14ac:dyDescent="0.25">
      <c r="A18" s="73" t="s">
        <v>85</v>
      </c>
      <c r="B18" s="78">
        <v>0</v>
      </c>
      <c r="C18" s="78">
        <v>0</v>
      </c>
      <c r="D18" s="78">
        <v>0</v>
      </c>
      <c r="E18" s="78">
        <v>0</v>
      </c>
      <c r="F18" s="78"/>
      <c r="G18" s="77"/>
      <c r="H18" s="49"/>
    </row>
    <row r="19" spans="1:8" ht="11.5" hidden="1" x14ac:dyDescent="0.25">
      <c r="A19" s="83" t="s">
        <v>86</v>
      </c>
      <c r="B19" s="78">
        <v>0</v>
      </c>
      <c r="C19" s="78">
        <v>0</v>
      </c>
      <c r="D19" s="78">
        <v>0</v>
      </c>
      <c r="E19" s="78">
        <v>0</v>
      </c>
      <c r="F19" s="78"/>
      <c r="G19" s="77"/>
      <c r="H19" s="49"/>
    </row>
    <row r="20" spans="1:8" ht="11.5" hidden="1" x14ac:dyDescent="0.25">
      <c r="A20" s="83" t="s">
        <v>87</v>
      </c>
      <c r="B20" s="78">
        <v>0</v>
      </c>
      <c r="C20" s="78">
        <v>0</v>
      </c>
      <c r="D20" s="78">
        <v>0</v>
      </c>
      <c r="E20" s="78">
        <v>0</v>
      </c>
      <c r="F20" s="78"/>
      <c r="G20" s="77"/>
      <c r="H20" s="49"/>
    </row>
    <row r="21" spans="1:8" ht="11.5" hidden="1" x14ac:dyDescent="0.25">
      <c r="A21" s="83" t="s">
        <v>88</v>
      </c>
      <c r="B21" s="78">
        <v>0</v>
      </c>
      <c r="C21" s="78">
        <v>0</v>
      </c>
      <c r="D21" s="78">
        <v>0</v>
      </c>
      <c r="E21" s="78">
        <v>0</v>
      </c>
      <c r="F21" s="78"/>
      <c r="G21" s="77"/>
      <c r="H21" s="49"/>
    </row>
    <row r="22" spans="1:8" ht="11.5" hidden="1" x14ac:dyDescent="0.25">
      <c r="A22" s="83"/>
      <c r="B22" s="78">
        <v>0</v>
      </c>
      <c r="C22" s="78">
        <v>0</v>
      </c>
      <c r="D22" s="78">
        <v>0</v>
      </c>
      <c r="E22" s="78">
        <v>0</v>
      </c>
      <c r="F22" s="78"/>
      <c r="G22" s="77"/>
      <c r="H22" s="49"/>
    </row>
    <row r="23" spans="1:8" ht="11.5" hidden="1" x14ac:dyDescent="0.25">
      <c r="A23" s="73"/>
      <c r="B23" s="78"/>
      <c r="C23" s="78"/>
      <c r="D23" s="78"/>
      <c r="E23" s="78"/>
      <c r="F23" s="78"/>
      <c r="G23" s="77"/>
      <c r="H23" s="49"/>
    </row>
    <row r="24" spans="1:8" ht="23" hidden="1" x14ac:dyDescent="0.25">
      <c r="A24" s="80" t="s">
        <v>89</v>
      </c>
      <c r="B24" s="81">
        <v>0</v>
      </c>
      <c r="C24" s="81">
        <v>0</v>
      </c>
      <c r="D24" s="81">
        <v>0</v>
      </c>
      <c r="E24" s="81">
        <v>0</v>
      </c>
      <c r="F24" s="81"/>
      <c r="G24" s="77"/>
      <c r="H24" s="49"/>
    </row>
    <row r="25" spans="1:8" ht="11.5" x14ac:dyDescent="0.25">
      <c r="A25" s="80"/>
      <c r="B25" s="81"/>
      <c r="C25" s="81"/>
      <c r="D25" s="81"/>
      <c r="E25" s="81"/>
      <c r="F25" s="81"/>
      <c r="G25" s="77"/>
      <c r="H25" s="49"/>
    </row>
    <row r="26" spans="1:8" ht="11.5" x14ac:dyDescent="0.25">
      <c r="A26" s="80" t="s">
        <v>154</v>
      </c>
      <c r="B26" s="81">
        <v>-1374941</v>
      </c>
      <c r="C26" s="81">
        <v>6010000</v>
      </c>
      <c r="D26" s="81">
        <v>-5695694</v>
      </c>
      <c r="E26" s="81">
        <v>24896425</v>
      </c>
      <c r="F26" s="81"/>
      <c r="G26" s="77"/>
      <c r="H26" s="49"/>
    </row>
    <row r="27" spans="1:8" ht="14.5" x14ac:dyDescent="0.55000000000000004">
      <c r="A27" s="80" t="s">
        <v>159</v>
      </c>
      <c r="B27" s="84">
        <v>-24199448</v>
      </c>
      <c r="C27" s="84">
        <v>-120461111</v>
      </c>
      <c r="D27" s="84">
        <v>-100246214</v>
      </c>
      <c r="E27" s="84">
        <v>-499010154</v>
      </c>
      <c r="F27" s="84"/>
      <c r="G27" s="77"/>
      <c r="H27" s="49"/>
    </row>
    <row r="28" spans="1:8" ht="12" x14ac:dyDescent="0.3">
      <c r="A28" s="85" t="s">
        <v>78</v>
      </c>
      <c r="B28" s="78"/>
      <c r="C28" s="78"/>
      <c r="D28" s="78"/>
      <c r="E28" s="78"/>
      <c r="F28" s="78"/>
      <c r="G28" s="77"/>
      <c r="H28" s="49"/>
    </row>
    <row r="29" spans="1:8" ht="11.5" x14ac:dyDescent="0.25">
      <c r="A29" s="73" t="s">
        <v>79</v>
      </c>
      <c r="B29" s="78">
        <v>-22779334</v>
      </c>
      <c r="C29" s="78">
        <v>-120044266</v>
      </c>
      <c r="D29" s="78">
        <v>-94363392</v>
      </c>
      <c r="E29" s="78">
        <v>-497283372</v>
      </c>
      <c r="F29" s="78"/>
      <c r="G29" s="77"/>
      <c r="H29" s="49"/>
    </row>
    <row r="30" spans="1:8" ht="11.5" x14ac:dyDescent="0.25">
      <c r="A30" s="73" t="s">
        <v>80</v>
      </c>
      <c r="B30" s="78">
        <v>-1420114</v>
      </c>
      <c r="C30" s="78">
        <v>-416845</v>
      </c>
      <c r="D30" s="78">
        <v>-5882822</v>
      </c>
      <c r="E30" s="78">
        <v>-1726782</v>
      </c>
      <c r="F30" s="78"/>
      <c r="G30" s="77"/>
      <c r="H30" s="49"/>
    </row>
    <row r="31" spans="1:8" ht="11.5" x14ac:dyDescent="0.25">
      <c r="A31" s="73"/>
      <c r="B31" s="78"/>
      <c r="C31" s="78"/>
      <c r="D31" s="78"/>
      <c r="E31" s="78"/>
      <c r="F31" s="78"/>
      <c r="G31" s="77"/>
      <c r="H31" s="49"/>
    </row>
    <row r="32" spans="1:8" ht="14.5" x14ac:dyDescent="0.55000000000000004">
      <c r="A32" s="75" t="s">
        <v>153</v>
      </c>
      <c r="B32" s="76">
        <v>-24199448</v>
      </c>
      <c r="C32" s="76">
        <v>-120461111</v>
      </c>
      <c r="D32" s="76">
        <v>-100246214</v>
      </c>
      <c r="E32" s="76">
        <v>-499010154</v>
      </c>
      <c r="F32" s="76"/>
      <c r="G32" s="77"/>
      <c r="H32" s="49"/>
    </row>
  </sheetData>
  <mergeCells count="1">
    <mergeCell ref="D8:E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5"/>
  <sheetViews>
    <sheetView zoomScale="80" zoomScaleNormal="80" workbookViewId="0">
      <selection activeCell="D8" sqref="D8:E8"/>
    </sheetView>
  </sheetViews>
  <sheetFormatPr defaultColWidth="9" defaultRowHeight="10" x14ac:dyDescent="0.2"/>
  <cols>
    <col min="1" max="1" width="62.1796875" style="34" customWidth="1"/>
    <col min="2" max="2" width="14.81640625" style="3" bestFit="1" customWidth="1"/>
    <col min="3" max="3" width="15.1796875" style="3" bestFit="1" customWidth="1"/>
    <col min="4" max="4" width="15.81640625" style="21" bestFit="1" customWidth="1"/>
    <col min="5" max="5" width="15.1796875" style="21" bestFit="1" customWidth="1"/>
    <col min="6" max="6" width="9" style="21"/>
    <col min="7" max="7" width="64.81640625" style="21" bestFit="1" customWidth="1"/>
    <col min="8" max="16384" width="9" style="21"/>
  </cols>
  <sheetData>
    <row r="1" spans="1:5" x14ac:dyDescent="0.2">
      <c r="A1" s="47" t="s">
        <v>0</v>
      </c>
    </row>
    <row r="2" spans="1:5" ht="10.5" x14ac:dyDescent="0.25">
      <c r="A2" s="31" t="s">
        <v>155</v>
      </c>
    </row>
    <row r="3" spans="1:5" x14ac:dyDescent="0.2">
      <c r="A3" s="42" t="s">
        <v>59</v>
      </c>
    </row>
    <row r="4" spans="1:5" ht="10.5" x14ac:dyDescent="0.25">
      <c r="A4" s="33"/>
    </row>
    <row r="5" spans="1:5" ht="10.5" x14ac:dyDescent="0.2">
      <c r="B5" s="28" t="s">
        <v>145</v>
      </c>
      <c r="C5" s="28" t="s">
        <v>148</v>
      </c>
      <c r="D5" s="28" t="s">
        <v>145</v>
      </c>
      <c r="E5" s="28" t="s">
        <v>148</v>
      </c>
    </row>
    <row r="6" spans="1:5" ht="23.9" customHeight="1" x14ac:dyDescent="0.2">
      <c r="B6" s="18" t="s">
        <v>61</v>
      </c>
      <c r="C6" s="18" t="s">
        <v>61</v>
      </c>
      <c r="D6" s="18" t="s">
        <v>61</v>
      </c>
      <c r="E6" s="18" t="s">
        <v>61</v>
      </c>
    </row>
    <row r="7" spans="1:5" ht="23.9" customHeight="1" x14ac:dyDescent="0.25">
      <c r="B7" s="35" t="s">
        <v>70</v>
      </c>
      <c r="C7" s="35" t="s">
        <v>70</v>
      </c>
      <c r="D7" s="35" t="s">
        <v>71</v>
      </c>
      <c r="E7" s="35" t="s">
        <v>71</v>
      </c>
    </row>
    <row r="8" spans="1:5" x14ac:dyDescent="0.2">
      <c r="B8" s="36"/>
      <c r="C8" s="36"/>
      <c r="D8" s="95" t="s">
        <v>72</v>
      </c>
      <c r="E8" s="95"/>
    </row>
    <row r="9" spans="1:5" ht="11" thickBot="1" x14ac:dyDescent="0.3">
      <c r="A9" s="48" t="s">
        <v>90</v>
      </c>
      <c r="B9" s="37">
        <v>-20077748</v>
      </c>
      <c r="C9" s="37">
        <v>-126566494</v>
      </c>
      <c r="D9" s="37">
        <v>-83172071</v>
      </c>
      <c r="E9" s="37">
        <v>-524301703</v>
      </c>
    </row>
    <row r="10" spans="1:5" ht="10.5" thickTop="1" x14ac:dyDescent="0.2">
      <c r="A10" s="21"/>
      <c r="B10" s="38"/>
      <c r="C10" s="38"/>
      <c r="D10" s="38"/>
      <c r="E10" s="38"/>
    </row>
    <row r="11" spans="1:5" x14ac:dyDescent="0.2">
      <c r="A11" s="42" t="s">
        <v>31</v>
      </c>
      <c r="B11" s="39"/>
      <c r="C11" s="39"/>
      <c r="D11" s="39"/>
      <c r="E11" s="39"/>
    </row>
    <row r="12" spans="1:5" x14ac:dyDescent="0.2">
      <c r="A12" s="21" t="s">
        <v>91</v>
      </c>
      <c r="B12" s="38">
        <v>60915544</v>
      </c>
      <c r="C12" s="38">
        <v>55458908</v>
      </c>
      <c r="D12" s="38">
        <v>252342641</v>
      </c>
      <c r="E12" s="38">
        <v>229738524</v>
      </c>
    </row>
    <row r="13" spans="1:5" x14ac:dyDescent="0.2">
      <c r="A13" s="21" t="s">
        <v>92</v>
      </c>
      <c r="B13" s="38">
        <v>3126895</v>
      </c>
      <c r="C13" s="38">
        <v>2609116</v>
      </c>
      <c r="D13" s="38">
        <v>12953162</v>
      </c>
      <c r="E13" s="38">
        <v>10808265</v>
      </c>
    </row>
    <row r="14" spans="1:5" x14ac:dyDescent="0.2">
      <c r="A14" s="21" t="s">
        <v>32</v>
      </c>
      <c r="B14" s="38">
        <v>3598325</v>
      </c>
      <c r="C14" s="38">
        <v>-3787501</v>
      </c>
      <c r="D14" s="38">
        <v>14906061</v>
      </c>
      <c r="E14" s="38">
        <v>-15689723</v>
      </c>
    </row>
    <row r="15" spans="1:5" x14ac:dyDescent="0.2">
      <c r="A15" s="21" t="s">
        <v>93</v>
      </c>
      <c r="B15" s="38">
        <v>0</v>
      </c>
      <c r="C15" s="38">
        <v>8126</v>
      </c>
      <c r="D15" s="38">
        <v>0</v>
      </c>
      <c r="E15" s="38">
        <v>33662</v>
      </c>
    </row>
    <row r="16" spans="1:5" hidden="1" x14ac:dyDescent="0.2">
      <c r="A16" s="21" t="s">
        <v>94</v>
      </c>
      <c r="B16" s="38">
        <v>0</v>
      </c>
      <c r="C16" s="38">
        <v>0</v>
      </c>
      <c r="D16" s="38">
        <v>0</v>
      </c>
      <c r="E16" s="38">
        <v>0</v>
      </c>
    </row>
    <row r="17" spans="1:5" hidden="1" x14ac:dyDescent="0.2">
      <c r="A17" s="21" t="s">
        <v>95</v>
      </c>
      <c r="B17" s="38">
        <v>0</v>
      </c>
      <c r="C17" s="38">
        <v>0</v>
      </c>
      <c r="D17" s="38">
        <v>0</v>
      </c>
      <c r="E17" s="38">
        <v>0</v>
      </c>
    </row>
    <row r="18" spans="1:5" hidden="1" x14ac:dyDescent="0.2">
      <c r="A18" s="21" t="s">
        <v>46</v>
      </c>
      <c r="B18" s="38">
        <v>0</v>
      </c>
      <c r="C18" s="38">
        <v>0</v>
      </c>
      <c r="D18" s="38">
        <v>0</v>
      </c>
      <c r="E18" s="38">
        <v>0</v>
      </c>
    </row>
    <row r="19" spans="1:5" x14ac:dyDescent="0.2">
      <c r="A19" s="21" t="s">
        <v>96</v>
      </c>
      <c r="B19" s="38">
        <v>707626</v>
      </c>
      <c r="C19" s="38">
        <v>8038</v>
      </c>
      <c r="D19" s="38">
        <v>2931341</v>
      </c>
      <c r="E19" s="38">
        <v>33297</v>
      </c>
    </row>
    <row r="20" spans="1:5" x14ac:dyDescent="0.2">
      <c r="A20" s="21" t="s">
        <v>97</v>
      </c>
      <c r="B20" s="38">
        <v>-1655240</v>
      </c>
      <c r="C20" s="38">
        <v>-1152731</v>
      </c>
      <c r="D20" s="38">
        <v>-6856832</v>
      </c>
      <c r="E20" s="38">
        <v>-4775188</v>
      </c>
    </row>
    <row r="21" spans="1:5" x14ac:dyDescent="0.2">
      <c r="A21" s="21" t="s">
        <v>98</v>
      </c>
      <c r="B21" s="38">
        <v>2669087</v>
      </c>
      <c r="C21" s="38">
        <v>2223931</v>
      </c>
      <c r="D21" s="38">
        <v>11056693</v>
      </c>
      <c r="E21" s="38">
        <v>9212634</v>
      </c>
    </row>
    <row r="22" spans="1:5" x14ac:dyDescent="0.2">
      <c r="A22" s="21" t="s">
        <v>99</v>
      </c>
      <c r="B22" s="38">
        <v>-7092453</v>
      </c>
      <c r="C22" s="38">
        <v>-5519426</v>
      </c>
      <c r="D22" s="38">
        <v>-29380486</v>
      </c>
      <c r="E22" s="38">
        <v>-22864222</v>
      </c>
    </row>
    <row r="23" spans="1:5" x14ac:dyDescent="0.2">
      <c r="A23" s="21" t="s">
        <v>100</v>
      </c>
      <c r="B23" s="38">
        <v>17292439</v>
      </c>
      <c r="C23" s="38">
        <v>26157319</v>
      </c>
      <c r="D23" s="38">
        <v>71633929</v>
      </c>
      <c r="E23" s="38">
        <v>108356694</v>
      </c>
    </row>
    <row r="24" spans="1:5" hidden="1" x14ac:dyDescent="0.2">
      <c r="A24" s="21" t="s">
        <v>101</v>
      </c>
      <c r="B24" s="38">
        <v>0</v>
      </c>
      <c r="C24" s="38">
        <v>0</v>
      </c>
      <c r="D24" s="38">
        <v>0</v>
      </c>
      <c r="E24" s="38">
        <v>0</v>
      </c>
    </row>
    <row r="25" spans="1:5" x14ac:dyDescent="0.2">
      <c r="A25" s="21" t="s">
        <v>102</v>
      </c>
      <c r="B25" s="38">
        <v>-245736</v>
      </c>
      <c r="C25" s="38">
        <v>-93927</v>
      </c>
      <c r="D25" s="38">
        <v>-1017961</v>
      </c>
      <c r="E25" s="38">
        <v>-389093</v>
      </c>
    </row>
    <row r="26" spans="1:5" x14ac:dyDescent="0.2">
      <c r="A26" s="40" t="s">
        <v>103</v>
      </c>
      <c r="B26" s="38">
        <v>-3146303</v>
      </c>
      <c r="C26" s="38">
        <v>-726793</v>
      </c>
      <c r="D26" s="38">
        <v>-13033560</v>
      </c>
      <c r="E26" s="38">
        <v>-3010740</v>
      </c>
    </row>
    <row r="27" spans="1:5" ht="11" thickBot="1" x14ac:dyDescent="0.3">
      <c r="A27" s="41" t="s">
        <v>104</v>
      </c>
      <c r="B27" s="37">
        <v>56092436</v>
      </c>
      <c r="C27" s="37">
        <v>-51381434</v>
      </c>
      <c r="D27" s="37">
        <v>232362917</v>
      </c>
      <c r="E27" s="37">
        <v>-212847593</v>
      </c>
    </row>
    <row r="28" spans="1:5" ht="10.5" thickTop="1" x14ac:dyDescent="0.2">
      <c r="A28" s="21"/>
      <c r="B28" s="38"/>
      <c r="C28" s="38"/>
      <c r="D28" s="38"/>
      <c r="E28" s="38"/>
    </row>
    <row r="29" spans="1:5" x14ac:dyDescent="0.2">
      <c r="A29" s="42" t="s">
        <v>105</v>
      </c>
      <c r="B29" s="39"/>
      <c r="C29" s="39"/>
      <c r="D29" s="39"/>
      <c r="E29" s="39"/>
    </row>
    <row r="30" spans="1:5" x14ac:dyDescent="0.2">
      <c r="A30" s="21" t="s">
        <v>33</v>
      </c>
      <c r="B30" s="38">
        <v>-32959440</v>
      </c>
      <c r="C30" s="38">
        <v>51397182</v>
      </c>
      <c r="D30" s="38">
        <v>-136534478</v>
      </c>
      <c r="E30" s="38">
        <v>212912827</v>
      </c>
    </row>
    <row r="31" spans="1:5" x14ac:dyDescent="0.2">
      <c r="A31" s="21" t="s">
        <v>34</v>
      </c>
      <c r="B31" s="38">
        <v>-126105876</v>
      </c>
      <c r="C31" s="38">
        <v>87503535</v>
      </c>
      <c r="D31" s="38">
        <v>-522393591</v>
      </c>
      <c r="E31" s="38">
        <v>362483394</v>
      </c>
    </row>
    <row r="32" spans="1:5" hidden="1" x14ac:dyDescent="0.2">
      <c r="A32" s="21" t="s">
        <v>49</v>
      </c>
      <c r="B32" s="38">
        <v>0</v>
      </c>
      <c r="C32" s="38">
        <v>0</v>
      </c>
      <c r="D32" s="38">
        <v>0</v>
      </c>
      <c r="E32" s="38">
        <v>0</v>
      </c>
    </row>
    <row r="33" spans="1:5" x14ac:dyDescent="0.2">
      <c r="A33" s="43" t="s">
        <v>106</v>
      </c>
      <c r="B33" s="38">
        <v>-9405030</v>
      </c>
      <c r="C33" s="38">
        <v>49200906</v>
      </c>
      <c r="D33" s="38">
        <v>-38960339</v>
      </c>
      <c r="E33" s="38">
        <v>203814757</v>
      </c>
    </row>
    <row r="34" spans="1:5" ht="11" thickBot="1" x14ac:dyDescent="0.3">
      <c r="A34" s="41" t="s">
        <v>35</v>
      </c>
      <c r="B34" s="37">
        <v>-168470346</v>
      </c>
      <c r="C34" s="37">
        <v>188101623</v>
      </c>
      <c r="D34" s="37">
        <v>-697888408</v>
      </c>
      <c r="E34" s="37">
        <v>779210978</v>
      </c>
    </row>
    <row r="35" spans="1:5" ht="11" hidden="1" thickTop="1" x14ac:dyDescent="0.25">
      <c r="A35" s="41"/>
      <c r="B35" s="35"/>
      <c r="C35" s="35"/>
      <c r="D35" s="35"/>
      <c r="E35" s="35"/>
    </row>
    <row r="36" spans="1:5" ht="10.5" hidden="1" x14ac:dyDescent="0.25">
      <c r="A36" s="41" t="s">
        <v>107</v>
      </c>
      <c r="B36" s="35">
        <v>0</v>
      </c>
      <c r="C36" s="35">
        <v>0</v>
      </c>
      <c r="D36" s="35">
        <v>0</v>
      </c>
      <c r="E36" s="35">
        <v>0</v>
      </c>
    </row>
    <row r="37" spans="1:5" ht="11" hidden="1" thickBot="1" x14ac:dyDescent="0.3">
      <c r="A37" s="44" t="s">
        <v>108</v>
      </c>
      <c r="B37" s="37">
        <v>0</v>
      </c>
      <c r="C37" s="37">
        <v>0</v>
      </c>
      <c r="D37" s="37">
        <v>0</v>
      </c>
      <c r="E37" s="37">
        <v>0</v>
      </c>
    </row>
    <row r="38" spans="1:5" ht="10.5" thickTop="1" x14ac:dyDescent="0.2">
      <c r="A38" s="21"/>
      <c r="B38" s="38" t="s">
        <v>160</v>
      </c>
      <c r="C38" s="38" t="s">
        <v>160</v>
      </c>
      <c r="D38" s="38" t="s">
        <v>160</v>
      </c>
      <c r="E38" s="38" t="s">
        <v>160</v>
      </c>
    </row>
    <row r="39" spans="1:5" ht="11" thickBot="1" x14ac:dyDescent="0.3">
      <c r="A39" s="41" t="s">
        <v>109</v>
      </c>
      <c r="B39" s="37">
        <v>-112377910</v>
      </c>
      <c r="C39" s="37">
        <v>136720189</v>
      </c>
      <c r="D39" s="37">
        <v>-465525491</v>
      </c>
      <c r="E39" s="37">
        <v>566363385</v>
      </c>
    </row>
    <row r="40" spans="1:5" ht="10.5" thickTop="1" x14ac:dyDescent="0.2">
      <c r="A40" s="21"/>
      <c r="B40" s="38"/>
      <c r="C40" s="38"/>
      <c r="D40" s="38"/>
      <c r="E40" s="38"/>
    </row>
    <row r="41" spans="1:5" ht="10.5" x14ac:dyDescent="0.25">
      <c r="A41" s="41" t="s">
        <v>36</v>
      </c>
      <c r="B41" s="45"/>
      <c r="C41" s="45"/>
      <c r="D41" s="45"/>
      <c r="E41" s="45"/>
    </row>
    <row r="42" spans="1:5" x14ac:dyDescent="0.2">
      <c r="A42" s="21" t="s">
        <v>37</v>
      </c>
      <c r="B42" s="38">
        <v>-6940469</v>
      </c>
      <c r="C42" s="38">
        <v>-100619132</v>
      </c>
      <c r="D42" s="38">
        <v>-28750895</v>
      </c>
      <c r="E42" s="38">
        <v>-416814756</v>
      </c>
    </row>
    <row r="43" spans="1:5" hidden="1" x14ac:dyDescent="0.2">
      <c r="A43" s="21" t="s">
        <v>110</v>
      </c>
      <c r="B43" s="38">
        <v>0</v>
      </c>
      <c r="C43" s="38">
        <v>0</v>
      </c>
      <c r="D43" s="38">
        <v>0</v>
      </c>
      <c r="E43" s="38">
        <v>0</v>
      </c>
    </row>
    <row r="44" spans="1:5" x14ac:dyDescent="0.2">
      <c r="A44" s="21" t="s">
        <v>38</v>
      </c>
      <c r="B44" s="38">
        <v>-1032416</v>
      </c>
      <c r="C44" s="38">
        <v>-895886</v>
      </c>
      <c r="D44" s="38">
        <v>-4276783</v>
      </c>
      <c r="E44" s="38">
        <v>-3711208</v>
      </c>
    </row>
    <row r="45" spans="1:5" x14ac:dyDescent="0.2">
      <c r="A45" s="21" t="s">
        <v>111</v>
      </c>
      <c r="B45" s="38">
        <v>1434984</v>
      </c>
      <c r="C45" s="38">
        <v>2793082</v>
      </c>
      <c r="D45" s="38">
        <v>5944421</v>
      </c>
      <c r="E45" s="38">
        <v>11570342</v>
      </c>
    </row>
    <row r="46" spans="1:5" hidden="1" x14ac:dyDescent="0.2">
      <c r="A46" s="21" t="s">
        <v>112</v>
      </c>
      <c r="B46" s="38">
        <v>0</v>
      </c>
      <c r="C46" s="38">
        <v>0</v>
      </c>
      <c r="D46" s="38">
        <v>0</v>
      </c>
      <c r="E46" s="38">
        <v>0</v>
      </c>
    </row>
    <row r="47" spans="1:5" ht="11.5" hidden="1" x14ac:dyDescent="0.35">
      <c r="A47" s="21" t="s">
        <v>113</v>
      </c>
      <c r="B47" s="46">
        <v>0</v>
      </c>
      <c r="C47" s="46">
        <v>0</v>
      </c>
      <c r="D47" s="46">
        <v>0</v>
      </c>
      <c r="E47" s="46">
        <v>0</v>
      </c>
    </row>
    <row r="48" spans="1:5" ht="11" thickBot="1" x14ac:dyDescent="0.3">
      <c r="A48" s="41" t="s">
        <v>39</v>
      </c>
      <c r="B48" s="37">
        <v>-6537901</v>
      </c>
      <c r="C48" s="37">
        <v>-98721936</v>
      </c>
      <c r="D48" s="37">
        <v>-27083257</v>
      </c>
      <c r="E48" s="37">
        <v>-408955622</v>
      </c>
    </row>
    <row r="49" spans="1:5" ht="10.5" thickTop="1" x14ac:dyDescent="0.2">
      <c r="A49" s="21"/>
      <c r="B49" s="38"/>
      <c r="C49" s="38"/>
      <c r="D49" s="38"/>
      <c r="E49" s="38"/>
    </row>
    <row r="50" spans="1:5" ht="10.5" x14ac:dyDescent="0.25">
      <c r="A50" s="41" t="s">
        <v>40</v>
      </c>
      <c r="B50" s="45"/>
      <c r="C50" s="45"/>
      <c r="D50" s="45"/>
      <c r="E50" s="45"/>
    </row>
    <row r="51" spans="1:5" x14ac:dyDescent="0.2">
      <c r="A51" s="21" t="s">
        <v>49</v>
      </c>
      <c r="B51" s="38">
        <v>103663568</v>
      </c>
      <c r="C51" s="38">
        <v>55182726</v>
      </c>
      <c r="D51" s="38">
        <v>429426331</v>
      </c>
      <c r="E51" s="38">
        <v>228594445</v>
      </c>
    </row>
    <row r="52" spans="1:5" x14ac:dyDescent="0.2">
      <c r="A52" s="21" t="s">
        <v>47</v>
      </c>
      <c r="B52" s="38">
        <v>0</v>
      </c>
      <c r="C52" s="38">
        <v>8675108</v>
      </c>
      <c r="D52" s="38">
        <v>0</v>
      </c>
      <c r="E52" s="38">
        <v>35936635</v>
      </c>
    </row>
    <row r="53" spans="1:5" x14ac:dyDescent="0.2">
      <c r="A53" s="21" t="s">
        <v>50</v>
      </c>
      <c r="B53" s="38">
        <v>0</v>
      </c>
      <c r="C53" s="38">
        <v>-63756436</v>
      </c>
      <c r="D53" s="38">
        <v>0</v>
      </c>
      <c r="E53" s="38">
        <v>-264111036</v>
      </c>
    </row>
    <row r="54" spans="1:5" x14ac:dyDescent="0.2">
      <c r="A54" s="21" t="s">
        <v>114</v>
      </c>
      <c r="B54" s="38">
        <v>-10655710</v>
      </c>
      <c r="C54" s="38">
        <v>-10733359</v>
      </c>
      <c r="D54" s="38">
        <v>-44141279</v>
      </c>
      <c r="E54" s="38">
        <v>-44462940</v>
      </c>
    </row>
    <row r="55" spans="1:5" x14ac:dyDescent="0.2">
      <c r="A55" s="21" t="s">
        <v>115</v>
      </c>
      <c r="B55" s="38">
        <v>20577577</v>
      </c>
      <c r="C55" s="38">
        <v>-2523323</v>
      </c>
      <c r="D55" s="38">
        <v>85242613</v>
      </c>
      <c r="E55" s="38">
        <v>-10452866</v>
      </c>
    </row>
    <row r="56" spans="1:5" x14ac:dyDescent="0.2">
      <c r="A56" s="21" t="s">
        <v>51</v>
      </c>
      <c r="B56" s="38">
        <v>-5561876</v>
      </c>
      <c r="C56" s="38">
        <v>-4351015</v>
      </c>
      <c r="D56" s="38">
        <v>-23040071</v>
      </c>
      <c r="E56" s="38">
        <v>-18024080</v>
      </c>
    </row>
    <row r="57" spans="1:5" x14ac:dyDescent="0.2">
      <c r="A57" s="21" t="s">
        <v>41</v>
      </c>
      <c r="B57" s="38">
        <v>-12089641</v>
      </c>
      <c r="C57" s="38">
        <v>-22113247</v>
      </c>
      <c r="D57" s="38">
        <v>-50081338</v>
      </c>
      <c r="E57" s="38">
        <v>-91604126</v>
      </c>
    </row>
    <row r="58" spans="1:5" ht="11" thickBot="1" x14ac:dyDescent="0.3">
      <c r="A58" s="41" t="s">
        <v>116</v>
      </c>
      <c r="B58" s="37">
        <v>95933918</v>
      </c>
      <c r="C58" s="37">
        <v>-39619546</v>
      </c>
      <c r="D58" s="37">
        <v>397406256</v>
      </c>
      <c r="E58" s="37">
        <v>-164123968</v>
      </c>
    </row>
    <row r="59" spans="1:5" ht="10.5" thickTop="1" x14ac:dyDescent="0.2">
      <c r="A59" s="21"/>
      <c r="B59" s="38"/>
      <c r="C59" s="38"/>
      <c r="D59" s="38"/>
      <c r="E59" s="38"/>
    </row>
    <row r="60" spans="1:5" ht="11" thickBot="1" x14ac:dyDescent="0.3">
      <c r="A60" s="41" t="s">
        <v>42</v>
      </c>
      <c r="B60" s="37">
        <v>-22981893</v>
      </c>
      <c r="C60" s="37">
        <v>-1621293</v>
      </c>
      <c r="D60" s="37">
        <v>-95202492</v>
      </c>
      <c r="E60" s="37">
        <v>-6716205</v>
      </c>
    </row>
    <row r="61" spans="1:5" ht="10.5" thickTop="1" x14ac:dyDescent="0.2">
      <c r="A61" s="21"/>
      <c r="B61" s="38"/>
      <c r="C61" s="38"/>
      <c r="D61" s="38"/>
      <c r="E61" s="38"/>
    </row>
    <row r="62" spans="1:5" ht="11" thickBot="1" x14ac:dyDescent="0.3">
      <c r="A62" s="41" t="s">
        <v>43</v>
      </c>
      <c r="B62" s="37">
        <v>100655956</v>
      </c>
      <c r="C62" s="37">
        <v>13196424</v>
      </c>
      <c r="D62" s="37">
        <v>416967298</v>
      </c>
      <c r="E62" s="37">
        <v>54666185</v>
      </c>
    </row>
    <row r="63" spans="1:5" ht="12" thickTop="1" x14ac:dyDescent="0.35">
      <c r="A63" s="21"/>
      <c r="B63" s="46"/>
      <c r="C63" s="46"/>
      <c r="D63" s="46"/>
      <c r="E63" s="46"/>
    </row>
    <row r="64" spans="1:5" ht="11" thickBot="1" x14ac:dyDescent="0.3">
      <c r="A64" s="41" t="s">
        <v>44</v>
      </c>
      <c r="B64" s="37">
        <v>77674063</v>
      </c>
      <c r="C64" s="37">
        <v>11575131</v>
      </c>
      <c r="D64" s="37">
        <v>321764806</v>
      </c>
      <c r="E64" s="37">
        <v>47949980</v>
      </c>
    </row>
    <row r="65" ht="10.5" thickTop="1" x14ac:dyDescent="0.2"/>
  </sheetData>
  <mergeCells count="1">
    <mergeCell ref="D8:E8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4"/>
  <sheetViews>
    <sheetView zoomScale="80" zoomScaleNormal="80" workbookViewId="0">
      <selection activeCell="D59" sqref="D59"/>
    </sheetView>
  </sheetViews>
  <sheetFormatPr defaultColWidth="9" defaultRowHeight="10" x14ac:dyDescent="0.2"/>
  <cols>
    <col min="1" max="1" width="36.1796875" style="20" customWidth="1"/>
    <col min="2" max="2" width="16" style="20" bestFit="1" customWidth="1"/>
    <col min="3" max="3" width="14.54296875" style="20" bestFit="1" customWidth="1"/>
    <col min="4" max="4" width="16.54296875" style="20" bestFit="1" customWidth="1"/>
    <col min="5" max="5" width="14.54296875" style="20" bestFit="1" customWidth="1"/>
    <col min="6" max="6" width="15.1796875" style="20" bestFit="1" customWidth="1"/>
    <col min="7" max="7" width="16.54296875" style="20" bestFit="1" customWidth="1"/>
    <col min="8" max="9" width="16" style="20" bestFit="1" customWidth="1"/>
    <col min="10" max="10" width="13.54296875" style="20" bestFit="1" customWidth="1"/>
    <col min="11" max="11" width="16" style="20" bestFit="1" customWidth="1"/>
    <col min="12" max="16384" width="9" style="20"/>
  </cols>
  <sheetData>
    <row r="1" spans="1:11" x14ac:dyDescent="0.2">
      <c r="A1" s="23" t="s">
        <v>0</v>
      </c>
    </row>
    <row r="2" spans="1:11" ht="10.5" x14ac:dyDescent="0.25">
      <c r="A2" s="31" t="s">
        <v>144</v>
      </c>
      <c r="B2" s="21"/>
      <c r="C2" s="21"/>
      <c r="D2" s="21"/>
    </row>
    <row r="3" spans="1:11" x14ac:dyDescent="0.2">
      <c r="A3" s="27" t="s">
        <v>59</v>
      </c>
    </row>
    <row r="4" spans="1:11" x14ac:dyDescent="0.2">
      <c r="A4" s="27"/>
    </row>
    <row r="5" spans="1:11" ht="10.5" x14ac:dyDescent="0.25">
      <c r="A5" s="29" t="s">
        <v>126</v>
      </c>
    </row>
    <row r="6" spans="1:11" ht="54" x14ac:dyDescent="0.55000000000000004">
      <c r="B6" s="86" t="s">
        <v>117</v>
      </c>
      <c r="C6" s="86" t="s">
        <v>11</v>
      </c>
      <c r="D6" s="87" t="s">
        <v>13</v>
      </c>
      <c r="E6" s="87" t="s">
        <v>29</v>
      </c>
      <c r="F6" s="86" t="s">
        <v>87</v>
      </c>
      <c r="G6" s="87" t="s">
        <v>65</v>
      </c>
      <c r="H6" s="87" t="s">
        <v>12</v>
      </c>
      <c r="I6" s="87" t="s">
        <v>66</v>
      </c>
      <c r="J6" s="86" t="s">
        <v>67</v>
      </c>
      <c r="K6" s="87" t="s">
        <v>30</v>
      </c>
    </row>
    <row r="7" spans="1:11" ht="12" x14ac:dyDescent="0.4">
      <c r="A7" s="88" t="s">
        <v>118</v>
      </c>
      <c r="B7" s="89">
        <v>1463323897</v>
      </c>
      <c r="C7" s="89">
        <v>74050518</v>
      </c>
      <c r="D7" s="89">
        <v>-1514772382</v>
      </c>
      <c r="E7" s="89">
        <v>155307411</v>
      </c>
      <c r="F7" s="89">
        <v>-25118634</v>
      </c>
      <c r="G7" s="89">
        <v>-596832659</v>
      </c>
      <c r="H7" s="89">
        <v>1046837175</v>
      </c>
      <c r="I7" s="89">
        <v>602795326</v>
      </c>
      <c r="J7" s="89">
        <v>16731538</v>
      </c>
      <c r="K7" s="89">
        <v>619526864</v>
      </c>
    </row>
    <row r="8" spans="1:11" x14ac:dyDescent="0.2">
      <c r="A8" s="90" t="s">
        <v>48</v>
      </c>
      <c r="B8" s="32">
        <v>0</v>
      </c>
      <c r="C8" s="32">
        <v>0</v>
      </c>
      <c r="D8" s="32">
        <v>-126054266</v>
      </c>
      <c r="E8" s="32">
        <v>0</v>
      </c>
      <c r="F8" s="32">
        <v>0</v>
      </c>
      <c r="G8" s="32">
        <v>0</v>
      </c>
      <c r="H8" s="32">
        <v>0</v>
      </c>
      <c r="I8" s="32">
        <v>-126054266</v>
      </c>
      <c r="J8" s="32">
        <v>-416845</v>
      </c>
      <c r="K8" s="32">
        <v>-126471111</v>
      </c>
    </row>
    <row r="9" spans="1:11" x14ac:dyDescent="0.2">
      <c r="A9" s="90" t="s">
        <v>88</v>
      </c>
      <c r="B9" s="32">
        <v>0</v>
      </c>
      <c r="C9" s="32">
        <v>0</v>
      </c>
      <c r="D9" s="32">
        <v>0</v>
      </c>
      <c r="E9" s="32">
        <v>0</v>
      </c>
      <c r="F9" s="32">
        <v>0</v>
      </c>
      <c r="G9" s="32">
        <v>0</v>
      </c>
      <c r="H9" s="32">
        <v>6010000</v>
      </c>
      <c r="I9" s="32">
        <v>6010000</v>
      </c>
      <c r="J9" s="32">
        <v>0</v>
      </c>
      <c r="K9" s="32">
        <v>6010000</v>
      </c>
    </row>
    <row r="10" spans="1:11" ht="12" x14ac:dyDescent="0.4">
      <c r="A10" s="91" t="s">
        <v>119</v>
      </c>
      <c r="B10" s="89">
        <v>0</v>
      </c>
      <c r="C10" s="89">
        <v>0</v>
      </c>
      <c r="D10" s="89">
        <v>0</v>
      </c>
      <c r="E10" s="89">
        <v>0</v>
      </c>
      <c r="F10" s="89">
        <v>0</v>
      </c>
      <c r="G10" s="89">
        <v>0</v>
      </c>
      <c r="H10" s="89">
        <v>6010000</v>
      </c>
      <c r="I10" s="89">
        <v>6010000</v>
      </c>
      <c r="J10" s="89">
        <v>0</v>
      </c>
      <c r="K10" s="89">
        <v>6010000</v>
      </c>
    </row>
    <row r="11" spans="1:11" ht="12" x14ac:dyDescent="0.4">
      <c r="A11" s="88" t="s">
        <v>120</v>
      </c>
      <c r="B11" s="89">
        <v>0</v>
      </c>
      <c r="C11" s="89">
        <v>0</v>
      </c>
      <c r="D11" s="89">
        <v>-126054266</v>
      </c>
      <c r="E11" s="89">
        <v>0</v>
      </c>
      <c r="F11" s="89">
        <v>0</v>
      </c>
      <c r="G11" s="89">
        <v>0</v>
      </c>
      <c r="H11" s="89">
        <v>6010000</v>
      </c>
      <c r="I11" s="89">
        <v>-120044266</v>
      </c>
      <c r="J11" s="89">
        <v>-416845</v>
      </c>
      <c r="K11" s="89">
        <v>-120461111</v>
      </c>
    </row>
    <row r="12" spans="1:11" x14ac:dyDescent="0.2">
      <c r="A12" s="92" t="s">
        <v>121</v>
      </c>
      <c r="B12" s="32">
        <v>0</v>
      </c>
      <c r="C12" s="32">
        <v>0</v>
      </c>
      <c r="D12" s="32">
        <v>-56048</v>
      </c>
      <c r="E12" s="32">
        <v>0</v>
      </c>
      <c r="F12" s="32">
        <v>0</v>
      </c>
      <c r="G12" s="32">
        <v>0</v>
      </c>
      <c r="H12" s="32">
        <v>0</v>
      </c>
      <c r="I12" s="32">
        <v>-56048</v>
      </c>
      <c r="J12" s="32">
        <v>0</v>
      </c>
      <c r="K12" s="32">
        <v>-56048</v>
      </c>
    </row>
    <row r="13" spans="1:11" ht="20" x14ac:dyDescent="0.2">
      <c r="A13" s="93" t="s">
        <v>122</v>
      </c>
      <c r="B13" s="32">
        <v>0</v>
      </c>
      <c r="C13" s="32">
        <v>0</v>
      </c>
      <c r="D13" s="32">
        <v>3898888</v>
      </c>
      <c r="E13" s="32">
        <v>-3898888</v>
      </c>
      <c r="F13" s="32">
        <v>0</v>
      </c>
      <c r="G13" s="32">
        <v>0</v>
      </c>
      <c r="H13" s="32">
        <v>0</v>
      </c>
      <c r="I13" s="32">
        <v>0</v>
      </c>
      <c r="J13" s="32">
        <v>0</v>
      </c>
      <c r="K13" s="32">
        <v>0</v>
      </c>
    </row>
    <row r="14" spans="1:11" ht="20" x14ac:dyDescent="0.2">
      <c r="A14" s="90" t="s">
        <v>123</v>
      </c>
      <c r="B14" s="32">
        <v>0</v>
      </c>
      <c r="C14" s="32">
        <v>0</v>
      </c>
      <c r="D14" s="32">
        <v>0</v>
      </c>
      <c r="E14" s="32">
        <v>0</v>
      </c>
      <c r="F14" s="32">
        <v>563929</v>
      </c>
      <c r="G14" s="32">
        <v>0</v>
      </c>
      <c r="H14" s="32">
        <v>0</v>
      </c>
      <c r="I14" s="32">
        <v>563929</v>
      </c>
      <c r="J14" s="32">
        <v>0</v>
      </c>
      <c r="K14" s="32">
        <v>563929</v>
      </c>
    </row>
    <row r="15" spans="1:11" x14ac:dyDescent="0.2">
      <c r="A15" s="90"/>
      <c r="B15" s="32"/>
      <c r="C15" s="32"/>
      <c r="D15" s="32"/>
      <c r="E15" s="32"/>
      <c r="F15" s="32"/>
      <c r="G15" s="32"/>
      <c r="H15" s="32"/>
      <c r="I15" s="32"/>
      <c r="J15" s="32"/>
      <c r="K15" s="32"/>
    </row>
    <row r="16" spans="1:11" ht="12" x14ac:dyDescent="0.4">
      <c r="A16" s="88" t="s">
        <v>149</v>
      </c>
      <c r="B16" s="89">
        <v>1463323897</v>
      </c>
      <c r="C16" s="89">
        <v>74050518</v>
      </c>
      <c r="D16" s="89">
        <v>-1636983808</v>
      </c>
      <c r="E16" s="89">
        <v>151408523</v>
      </c>
      <c r="F16" s="89">
        <v>-24554705</v>
      </c>
      <c r="G16" s="89">
        <v>-596832659</v>
      </c>
      <c r="H16" s="89">
        <v>1052847175</v>
      </c>
      <c r="I16" s="89">
        <v>483258941</v>
      </c>
      <c r="J16" s="89">
        <v>16314693</v>
      </c>
      <c r="K16" s="89">
        <v>499573634</v>
      </c>
    </row>
    <row r="17" spans="1:20" x14ac:dyDescent="0.2">
      <c r="B17" s="32"/>
      <c r="C17" s="32"/>
      <c r="D17" s="32"/>
      <c r="E17" s="32"/>
      <c r="F17" s="32"/>
      <c r="G17" s="32"/>
      <c r="H17" s="32"/>
      <c r="I17" s="32"/>
      <c r="J17" s="32"/>
      <c r="K17" s="32"/>
    </row>
    <row r="18" spans="1:20" x14ac:dyDescent="0.2">
      <c r="B18" s="32"/>
      <c r="C18" s="32"/>
      <c r="D18" s="32"/>
      <c r="E18" s="32"/>
      <c r="F18" s="32"/>
      <c r="G18" s="32"/>
      <c r="H18" s="32"/>
      <c r="I18" s="32"/>
      <c r="J18" s="32"/>
      <c r="K18" s="32"/>
    </row>
    <row r="19" spans="1:20" ht="12" x14ac:dyDescent="0.4">
      <c r="A19" s="88" t="s">
        <v>124</v>
      </c>
      <c r="B19" s="89">
        <v>1463323897</v>
      </c>
      <c r="C19" s="89">
        <v>74050518</v>
      </c>
      <c r="D19" s="89">
        <v>-1706362316</v>
      </c>
      <c r="E19" s="89">
        <v>149619175</v>
      </c>
      <c r="F19" s="89">
        <v>-24208516</v>
      </c>
      <c r="G19" s="89">
        <v>-596832659</v>
      </c>
      <c r="H19" s="89">
        <v>1043782894</v>
      </c>
      <c r="I19" s="89">
        <v>403372993</v>
      </c>
      <c r="J19" s="89">
        <v>17924067</v>
      </c>
      <c r="K19" s="89">
        <v>421297060</v>
      </c>
    </row>
    <row r="20" spans="1:20" x14ac:dyDescent="0.2">
      <c r="A20" s="90" t="s">
        <v>125</v>
      </c>
      <c r="B20" s="32">
        <v>0</v>
      </c>
      <c r="C20" s="32">
        <v>0</v>
      </c>
      <c r="D20" s="32">
        <v>-21404393</v>
      </c>
      <c r="E20" s="32">
        <v>0</v>
      </c>
      <c r="F20" s="32">
        <v>0</v>
      </c>
      <c r="G20" s="32">
        <v>0</v>
      </c>
      <c r="H20" s="32">
        <v>0</v>
      </c>
      <c r="I20" s="32">
        <v>-21404393</v>
      </c>
      <c r="J20" s="32">
        <v>-1420114</v>
      </c>
      <c r="K20" s="32">
        <v>-22824507</v>
      </c>
    </row>
    <row r="21" spans="1:20" x14ac:dyDescent="0.2">
      <c r="A21" s="90" t="s">
        <v>88</v>
      </c>
      <c r="B21" s="32">
        <v>0</v>
      </c>
      <c r="C21" s="32">
        <v>0</v>
      </c>
      <c r="D21" s="32">
        <v>0</v>
      </c>
      <c r="E21" s="32">
        <v>0</v>
      </c>
      <c r="F21" s="32">
        <v>0</v>
      </c>
      <c r="G21" s="32">
        <v>0</v>
      </c>
      <c r="H21" s="32">
        <v>-1374941</v>
      </c>
      <c r="I21" s="32">
        <v>-1374941</v>
      </c>
      <c r="J21" s="32">
        <v>0</v>
      </c>
      <c r="K21" s="32">
        <v>-1374941</v>
      </c>
    </row>
    <row r="22" spans="1:20" ht="12" x14ac:dyDescent="0.4">
      <c r="A22" s="91" t="s">
        <v>119</v>
      </c>
      <c r="B22" s="89">
        <v>0</v>
      </c>
      <c r="C22" s="89">
        <v>0</v>
      </c>
      <c r="D22" s="89">
        <v>0</v>
      </c>
      <c r="E22" s="89">
        <v>0</v>
      </c>
      <c r="F22" s="89">
        <v>0</v>
      </c>
      <c r="G22" s="89">
        <v>0</v>
      </c>
      <c r="H22" s="89">
        <v>-1374941</v>
      </c>
      <c r="I22" s="89">
        <v>-1374941</v>
      </c>
      <c r="J22" s="89">
        <v>0</v>
      </c>
      <c r="K22" s="89">
        <v>-1374941</v>
      </c>
    </row>
    <row r="23" spans="1:20" ht="12" x14ac:dyDescent="0.4">
      <c r="A23" s="88" t="s">
        <v>120</v>
      </c>
      <c r="B23" s="89">
        <v>0</v>
      </c>
      <c r="C23" s="89">
        <v>0</v>
      </c>
      <c r="D23" s="89">
        <v>-21404393</v>
      </c>
      <c r="E23" s="89">
        <v>0</v>
      </c>
      <c r="F23" s="89">
        <v>0</v>
      </c>
      <c r="G23" s="89">
        <v>0</v>
      </c>
      <c r="H23" s="89">
        <v>-1374941</v>
      </c>
      <c r="I23" s="89">
        <v>-22779334</v>
      </c>
      <c r="J23" s="89">
        <v>-1420114</v>
      </c>
      <c r="K23" s="89">
        <v>-24199448</v>
      </c>
    </row>
    <row r="24" spans="1:20" ht="20" x14ac:dyDescent="0.2">
      <c r="A24" s="93" t="s">
        <v>122</v>
      </c>
      <c r="B24" s="32">
        <v>0</v>
      </c>
      <c r="C24" s="32">
        <v>0</v>
      </c>
      <c r="D24" s="32">
        <v>3827876</v>
      </c>
      <c r="E24" s="32">
        <v>-3827876</v>
      </c>
      <c r="F24" s="32">
        <v>0</v>
      </c>
      <c r="G24" s="32">
        <v>0</v>
      </c>
      <c r="H24" s="32">
        <v>0</v>
      </c>
      <c r="I24" s="32">
        <v>0</v>
      </c>
      <c r="J24" s="32">
        <v>0</v>
      </c>
      <c r="K24" s="32">
        <v>0</v>
      </c>
    </row>
    <row r="25" spans="1:20" ht="20" x14ac:dyDescent="0.2">
      <c r="A25" s="90" t="s">
        <v>123</v>
      </c>
      <c r="B25" s="32">
        <v>0</v>
      </c>
      <c r="C25" s="32">
        <v>0</v>
      </c>
      <c r="D25" s="32">
        <v>0</v>
      </c>
      <c r="E25" s="32">
        <v>0</v>
      </c>
      <c r="F25" s="32">
        <v>612460</v>
      </c>
      <c r="G25" s="32">
        <v>0</v>
      </c>
      <c r="H25" s="32">
        <v>0</v>
      </c>
      <c r="I25" s="32">
        <v>612460</v>
      </c>
      <c r="J25" s="32">
        <v>0</v>
      </c>
      <c r="K25" s="32">
        <v>612460</v>
      </c>
      <c r="T25" s="21"/>
    </row>
    <row r="26" spans="1:20" x14ac:dyDescent="0.2">
      <c r="A26" s="90"/>
      <c r="B26" s="32"/>
      <c r="C26" s="32"/>
      <c r="D26" s="32"/>
      <c r="E26" s="32"/>
      <c r="F26" s="32"/>
      <c r="G26" s="32"/>
      <c r="H26" s="32"/>
      <c r="I26" s="32"/>
      <c r="J26" s="32"/>
      <c r="K26" s="32"/>
      <c r="T26" s="21"/>
    </row>
    <row r="27" spans="1:20" ht="12" x14ac:dyDescent="0.4">
      <c r="A27" s="88" t="s">
        <v>150</v>
      </c>
      <c r="B27" s="89">
        <v>1463323897</v>
      </c>
      <c r="C27" s="89">
        <v>74050518</v>
      </c>
      <c r="D27" s="89">
        <v>-1723938833</v>
      </c>
      <c r="E27" s="89">
        <v>145791299</v>
      </c>
      <c r="F27" s="89">
        <v>-23596056</v>
      </c>
      <c r="G27" s="89">
        <v>-596832659</v>
      </c>
      <c r="H27" s="89">
        <v>1042407953</v>
      </c>
      <c r="I27" s="89">
        <v>381206119</v>
      </c>
      <c r="J27" s="89">
        <v>16503953</v>
      </c>
      <c r="K27" s="89">
        <v>397710072</v>
      </c>
    </row>
    <row r="32" spans="1:20" ht="10.5" x14ac:dyDescent="0.25">
      <c r="A32" s="29" t="s">
        <v>127</v>
      </c>
    </row>
    <row r="33" spans="1:11" ht="54" x14ac:dyDescent="0.55000000000000004">
      <c r="B33" s="86" t="s">
        <v>117</v>
      </c>
      <c r="C33" s="86" t="s">
        <v>11</v>
      </c>
      <c r="D33" s="87" t="s">
        <v>13</v>
      </c>
      <c r="E33" s="87" t="s">
        <v>29</v>
      </c>
      <c r="F33" s="86" t="s">
        <v>87</v>
      </c>
      <c r="G33" s="87" t="s">
        <v>65</v>
      </c>
      <c r="H33" s="87" t="s">
        <v>12</v>
      </c>
      <c r="I33" s="87" t="s">
        <v>66</v>
      </c>
      <c r="J33" s="86" t="s">
        <v>67</v>
      </c>
      <c r="K33" s="87" t="s">
        <v>30</v>
      </c>
    </row>
    <row r="34" spans="1:11" ht="12" x14ac:dyDescent="0.4">
      <c r="A34" s="88" t="s">
        <v>118</v>
      </c>
      <c r="B34" s="89">
        <v>6061819243</v>
      </c>
      <c r="C34" s="89">
        <v>306754271</v>
      </c>
      <c r="D34" s="89">
        <v>-6274944592</v>
      </c>
      <c r="E34" s="89">
        <v>643360950</v>
      </c>
      <c r="F34" s="89">
        <v>-104053941</v>
      </c>
      <c r="G34" s="89">
        <v>-2472379290</v>
      </c>
      <c r="H34" s="89">
        <v>4336522997</v>
      </c>
      <c r="I34" s="89">
        <v>2497079638</v>
      </c>
      <c r="J34" s="89">
        <v>69310396</v>
      </c>
      <c r="K34" s="89">
        <v>2566390034</v>
      </c>
    </row>
    <row r="35" spans="1:11" x14ac:dyDescent="0.2">
      <c r="A35" s="90" t="s">
        <v>48</v>
      </c>
      <c r="B35" s="32">
        <v>0</v>
      </c>
      <c r="C35" s="32">
        <v>0</v>
      </c>
      <c r="D35" s="32">
        <v>-522179797</v>
      </c>
      <c r="E35" s="32">
        <v>0</v>
      </c>
      <c r="F35" s="32">
        <v>0</v>
      </c>
      <c r="G35" s="32">
        <v>0</v>
      </c>
      <c r="H35" s="32">
        <v>0</v>
      </c>
      <c r="I35" s="32">
        <v>-522179797</v>
      </c>
      <c r="J35" s="32">
        <v>-1726782</v>
      </c>
      <c r="K35" s="32">
        <v>-523906579</v>
      </c>
    </row>
    <row r="36" spans="1:11" x14ac:dyDescent="0.2">
      <c r="A36" s="90" t="s">
        <v>88</v>
      </c>
      <c r="B36" s="32">
        <v>0</v>
      </c>
      <c r="C36" s="32">
        <v>0</v>
      </c>
      <c r="D36" s="32">
        <v>0</v>
      </c>
      <c r="E36" s="32">
        <v>0</v>
      </c>
      <c r="F36" s="32">
        <v>0</v>
      </c>
      <c r="G36" s="32">
        <v>0</v>
      </c>
      <c r="H36" s="32">
        <v>24896425</v>
      </c>
      <c r="I36" s="32">
        <v>24896425</v>
      </c>
      <c r="J36" s="32">
        <v>0</v>
      </c>
      <c r="K36" s="32">
        <v>24896425</v>
      </c>
    </row>
    <row r="37" spans="1:11" ht="12" x14ac:dyDescent="0.4">
      <c r="A37" s="91" t="s">
        <v>119</v>
      </c>
      <c r="B37" s="89">
        <v>0</v>
      </c>
      <c r="C37" s="89">
        <v>0</v>
      </c>
      <c r="D37" s="89">
        <v>0</v>
      </c>
      <c r="E37" s="89">
        <v>0</v>
      </c>
      <c r="F37" s="89">
        <v>0</v>
      </c>
      <c r="G37" s="89">
        <v>0</v>
      </c>
      <c r="H37" s="89">
        <v>24896425</v>
      </c>
      <c r="I37" s="89">
        <v>24896425</v>
      </c>
      <c r="J37" s="89">
        <v>0</v>
      </c>
      <c r="K37" s="89">
        <v>24896425</v>
      </c>
    </row>
    <row r="38" spans="1:11" ht="12" x14ac:dyDescent="0.4">
      <c r="A38" s="88" t="s">
        <v>120</v>
      </c>
      <c r="B38" s="89">
        <v>0</v>
      </c>
      <c r="C38" s="89">
        <v>0</v>
      </c>
      <c r="D38" s="89">
        <v>-522179797</v>
      </c>
      <c r="E38" s="89">
        <v>0</v>
      </c>
      <c r="F38" s="89">
        <v>0</v>
      </c>
      <c r="G38" s="89">
        <v>0</v>
      </c>
      <c r="H38" s="89">
        <v>24896425</v>
      </c>
      <c r="I38" s="89">
        <v>-497283372</v>
      </c>
      <c r="J38" s="89">
        <v>-1726782</v>
      </c>
      <c r="K38" s="89">
        <v>-499010154</v>
      </c>
    </row>
    <row r="39" spans="1:11" x14ac:dyDescent="0.2">
      <c r="A39" s="92" t="s">
        <v>121</v>
      </c>
      <c r="B39" s="32">
        <v>0</v>
      </c>
      <c r="C39" s="32">
        <v>0</v>
      </c>
      <c r="D39" s="32">
        <v>-232179</v>
      </c>
      <c r="E39" s="32">
        <v>0</v>
      </c>
      <c r="F39" s="32">
        <v>0</v>
      </c>
      <c r="G39" s="32">
        <v>0</v>
      </c>
      <c r="H39" s="32">
        <v>0</v>
      </c>
      <c r="I39" s="32">
        <v>-232179</v>
      </c>
      <c r="J39" s="32">
        <v>0</v>
      </c>
      <c r="K39" s="32">
        <v>-232179</v>
      </c>
    </row>
    <row r="40" spans="1:11" ht="20" x14ac:dyDescent="0.2">
      <c r="A40" s="93" t="s">
        <v>122</v>
      </c>
      <c r="B40" s="32">
        <v>0</v>
      </c>
      <c r="C40" s="32">
        <v>0</v>
      </c>
      <c r="D40" s="32">
        <v>16151144</v>
      </c>
      <c r="E40" s="32">
        <v>-16151144</v>
      </c>
      <c r="F40" s="32">
        <v>0</v>
      </c>
      <c r="G40" s="32">
        <v>0</v>
      </c>
      <c r="H40" s="32">
        <v>0</v>
      </c>
      <c r="I40" s="32">
        <v>0</v>
      </c>
      <c r="J40" s="32">
        <v>0</v>
      </c>
      <c r="K40" s="32">
        <v>0</v>
      </c>
    </row>
    <row r="41" spans="1:11" ht="20" x14ac:dyDescent="0.2">
      <c r="A41" s="90" t="s">
        <v>123</v>
      </c>
      <c r="B41" s="32">
        <v>0</v>
      </c>
      <c r="C41" s="32">
        <v>0</v>
      </c>
      <c r="D41" s="32">
        <v>0</v>
      </c>
      <c r="E41" s="32">
        <v>0</v>
      </c>
      <c r="F41" s="32">
        <v>2336076</v>
      </c>
      <c r="G41" s="32">
        <v>0</v>
      </c>
      <c r="H41" s="32">
        <v>0</v>
      </c>
      <c r="I41" s="32">
        <v>2336076</v>
      </c>
      <c r="J41" s="32">
        <v>0</v>
      </c>
      <c r="K41" s="32">
        <v>2336076</v>
      </c>
    </row>
    <row r="42" spans="1:11" x14ac:dyDescent="0.2">
      <c r="A42" s="90"/>
      <c r="B42" s="32"/>
      <c r="C42" s="32"/>
      <c r="D42" s="32"/>
      <c r="E42" s="32"/>
      <c r="F42" s="32"/>
      <c r="G42" s="32"/>
      <c r="H42" s="32"/>
      <c r="I42" s="32"/>
      <c r="J42" s="32"/>
      <c r="K42" s="32"/>
    </row>
    <row r="43" spans="1:11" ht="12" x14ac:dyDescent="0.4">
      <c r="A43" s="88" t="s">
        <v>149</v>
      </c>
      <c r="B43" s="89">
        <v>6061819243</v>
      </c>
      <c r="C43" s="89">
        <v>306754271</v>
      </c>
      <c r="D43" s="89">
        <v>-6781205424</v>
      </c>
      <c r="E43" s="89">
        <v>627209806</v>
      </c>
      <c r="F43" s="89">
        <v>-101717865</v>
      </c>
      <c r="G43" s="89">
        <v>-2472379290</v>
      </c>
      <c r="H43" s="89">
        <v>4361419422</v>
      </c>
      <c r="I43" s="89">
        <v>2001900163</v>
      </c>
      <c r="J43" s="89">
        <v>67583614</v>
      </c>
      <c r="K43" s="89">
        <v>2069483777</v>
      </c>
    </row>
    <row r="44" spans="1:11" x14ac:dyDescent="0.2">
      <c r="B44" s="32"/>
      <c r="C44" s="32"/>
      <c r="D44" s="32"/>
      <c r="E44" s="32"/>
      <c r="F44" s="32"/>
      <c r="G44" s="32"/>
      <c r="H44" s="32"/>
      <c r="I44" s="32"/>
      <c r="J44" s="32"/>
      <c r="K44" s="32"/>
    </row>
    <row r="45" spans="1:11" x14ac:dyDescent="0.2">
      <c r="B45" s="32"/>
      <c r="C45" s="32"/>
      <c r="D45" s="32"/>
      <c r="E45" s="32"/>
      <c r="F45" s="32"/>
      <c r="G45" s="32"/>
      <c r="H45" s="32"/>
      <c r="I45" s="32"/>
      <c r="J45" s="32"/>
      <c r="K45" s="32"/>
    </row>
    <row r="46" spans="1:11" ht="12" x14ac:dyDescent="0.4">
      <c r="A46" s="88" t="s">
        <v>124</v>
      </c>
      <c r="B46" s="89">
        <v>6061819243</v>
      </c>
      <c r="C46" s="89">
        <v>306754271</v>
      </c>
      <c r="D46" s="89">
        <v>-7068605894</v>
      </c>
      <c r="E46" s="89">
        <v>619797432</v>
      </c>
      <c r="F46" s="89">
        <v>-100283777</v>
      </c>
      <c r="G46" s="89">
        <v>-2472379290</v>
      </c>
      <c r="H46" s="89">
        <v>4323870638</v>
      </c>
      <c r="I46" s="89">
        <v>1670972623</v>
      </c>
      <c r="J46" s="89">
        <v>74250442</v>
      </c>
      <c r="K46" s="89">
        <v>1745223065</v>
      </c>
    </row>
    <row r="47" spans="1:11" x14ac:dyDescent="0.2">
      <c r="A47" s="90" t="s">
        <v>125</v>
      </c>
      <c r="B47" s="32">
        <v>0</v>
      </c>
      <c r="C47" s="32">
        <v>0</v>
      </c>
      <c r="D47" s="32">
        <v>-88667698</v>
      </c>
      <c r="E47" s="32">
        <v>0</v>
      </c>
      <c r="F47" s="32">
        <v>0</v>
      </c>
      <c r="G47" s="32">
        <v>0</v>
      </c>
      <c r="H47" s="32">
        <v>0</v>
      </c>
      <c r="I47" s="32">
        <v>-88667698</v>
      </c>
      <c r="J47" s="32">
        <v>-5882822</v>
      </c>
      <c r="K47" s="32">
        <v>-94550520</v>
      </c>
    </row>
    <row r="48" spans="1:11" x14ac:dyDescent="0.2">
      <c r="A48" s="90" t="s">
        <v>88</v>
      </c>
      <c r="B48" s="32">
        <v>0</v>
      </c>
      <c r="C48" s="32">
        <v>0</v>
      </c>
      <c r="D48" s="32">
        <v>0</v>
      </c>
      <c r="E48" s="32">
        <v>0</v>
      </c>
      <c r="F48" s="32">
        <v>0</v>
      </c>
      <c r="G48" s="32">
        <v>0</v>
      </c>
      <c r="H48" s="32">
        <v>-5695694</v>
      </c>
      <c r="I48" s="32">
        <v>-5695694</v>
      </c>
      <c r="J48" s="32">
        <v>0</v>
      </c>
      <c r="K48" s="32">
        <v>-5695694</v>
      </c>
    </row>
    <row r="49" spans="1:11" ht="12" x14ac:dyDescent="0.4">
      <c r="A49" s="91" t="s">
        <v>119</v>
      </c>
      <c r="B49" s="89">
        <v>0</v>
      </c>
      <c r="C49" s="89">
        <v>0</v>
      </c>
      <c r="D49" s="89">
        <v>0</v>
      </c>
      <c r="E49" s="89">
        <v>0</v>
      </c>
      <c r="F49" s="89">
        <v>0</v>
      </c>
      <c r="G49" s="89">
        <v>0</v>
      </c>
      <c r="H49" s="89">
        <v>-5695694</v>
      </c>
      <c r="I49" s="89">
        <v>-5695694</v>
      </c>
      <c r="J49" s="89">
        <v>0</v>
      </c>
      <c r="K49" s="89">
        <v>-5695694</v>
      </c>
    </row>
    <row r="50" spans="1:11" ht="12" x14ac:dyDescent="0.4">
      <c r="A50" s="88" t="s">
        <v>120</v>
      </c>
      <c r="B50" s="89">
        <v>0</v>
      </c>
      <c r="C50" s="89">
        <v>0</v>
      </c>
      <c r="D50" s="89">
        <v>-88667698</v>
      </c>
      <c r="E50" s="89">
        <v>0</v>
      </c>
      <c r="F50" s="89">
        <v>0</v>
      </c>
      <c r="G50" s="89">
        <v>0</v>
      </c>
      <c r="H50" s="89">
        <v>-5695694</v>
      </c>
      <c r="I50" s="89">
        <v>-94363392</v>
      </c>
      <c r="J50" s="89">
        <v>-5882822</v>
      </c>
      <c r="K50" s="89">
        <v>-100246214</v>
      </c>
    </row>
    <row r="51" spans="1:11" ht="20" x14ac:dyDescent="0.2">
      <c r="A51" s="93" t="s">
        <v>122</v>
      </c>
      <c r="B51" s="32">
        <v>0</v>
      </c>
      <c r="C51" s="32">
        <v>0</v>
      </c>
      <c r="D51" s="32">
        <v>15856976</v>
      </c>
      <c r="E51" s="32">
        <v>-15856976</v>
      </c>
      <c r="F51" s="32">
        <v>0</v>
      </c>
      <c r="G51" s="32">
        <v>0</v>
      </c>
      <c r="H51" s="32">
        <v>0</v>
      </c>
      <c r="I51" s="32">
        <v>0</v>
      </c>
      <c r="J51" s="32">
        <v>0</v>
      </c>
      <c r="K51" s="32">
        <v>0</v>
      </c>
    </row>
    <row r="52" spans="1:11" ht="20" x14ac:dyDescent="0.2">
      <c r="A52" s="90" t="s">
        <v>123</v>
      </c>
      <c r="B52" s="32">
        <v>0</v>
      </c>
      <c r="C52" s="32">
        <v>0</v>
      </c>
      <c r="D52" s="32">
        <v>0</v>
      </c>
      <c r="E52" s="32">
        <v>0</v>
      </c>
      <c r="F52" s="32">
        <v>2537115</v>
      </c>
      <c r="G52" s="32">
        <v>0</v>
      </c>
      <c r="H52" s="32">
        <v>0</v>
      </c>
      <c r="I52" s="32">
        <v>2537115</v>
      </c>
      <c r="J52" s="32">
        <v>0</v>
      </c>
      <c r="K52" s="32">
        <v>2537115</v>
      </c>
    </row>
    <row r="53" spans="1:11" x14ac:dyDescent="0.2">
      <c r="A53" s="90"/>
      <c r="B53" s="32">
        <v>0</v>
      </c>
      <c r="C53" s="32">
        <v>0</v>
      </c>
      <c r="D53" s="32">
        <v>0</v>
      </c>
      <c r="E53" s="32">
        <v>0</v>
      </c>
      <c r="F53" s="32">
        <v>0</v>
      </c>
      <c r="G53" s="32">
        <v>0</v>
      </c>
      <c r="H53" s="32">
        <v>0</v>
      </c>
      <c r="I53" s="32">
        <v>0</v>
      </c>
      <c r="J53" s="32">
        <v>0</v>
      </c>
      <c r="K53" s="32">
        <v>0</v>
      </c>
    </row>
    <row r="54" spans="1:11" ht="12" x14ac:dyDescent="0.4">
      <c r="A54" s="88" t="s">
        <v>150</v>
      </c>
      <c r="B54" s="89">
        <v>6061819243</v>
      </c>
      <c r="C54" s="89">
        <v>306754271</v>
      </c>
      <c r="D54" s="89">
        <v>-7141416616</v>
      </c>
      <c r="E54" s="89">
        <v>603940456</v>
      </c>
      <c r="F54" s="89">
        <v>-97746662</v>
      </c>
      <c r="G54" s="89">
        <v>-2472379290</v>
      </c>
      <c r="H54" s="89">
        <v>4318174944</v>
      </c>
      <c r="I54" s="89">
        <v>1579146346</v>
      </c>
      <c r="J54" s="89">
        <v>68367620</v>
      </c>
      <c r="K54" s="89">
        <v>1647513966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Index</vt:lpstr>
      <vt:lpstr>Stat. of financial positions </vt:lpstr>
      <vt:lpstr>Stat. of Income Statement</vt:lpstr>
      <vt:lpstr>Other comprehensive income</vt:lpstr>
      <vt:lpstr>Statement of cash flows</vt:lpstr>
      <vt:lpstr>Statement of changes in equity</vt:lpstr>
    </vt:vector>
  </TitlesOfParts>
  <Company>Rompetrol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Nebi, Camelia</dc:creator>
  <cp:lastModifiedBy>Penea, Nicoleta</cp:lastModifiedBy>
  <dcterms:created xsi:type="dcterms:W3CDTF">2020-11-16T06:27:53Z</dcterms:created>
  <dcterms:modified xsi:type="dcterms:W3CDTF">2021-08-13T07:01:17Z</dcterms:modified>
</cp:coreProperties>
</file>