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VSUJKFFQ\"/>
    </mc:Choice>
  </mc:AlternateContent>
  <bookViews>
    <workbookView xWindow="-120" yWindow="-120" windowWidth="29040" windowHeight="15840" tabRatio="832"/>
  </bookViews>
  <sheets>
    <sheet name="Index" sheetId="5" r:id="rId1"/>
    <sheet name="Sit pozit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arilor capitalurilor" sheetId="3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B35" i="1"/>
  <c r="C22" i="1"/>
  <c r="D22" i="1"/>
  <c r="E22" i="1"/>
  <c r="C24" i="1"/>
  <c r="C16" i="1"/>
  <c r="D16" i="1"/>
  <c r="E16" i="1"/>
  <c r="D24" i="1" l="1"/>
  <c r="E24" i="1"/>
  <c r="D37" i="1" l="1"/>
  <c r="C37" i="1"/>
  <c r="E12" i="2" l="1"/>
  <c r="D12" i="2"/>
  <c r="B37" i="1"/>
  <c r="E37" i="1"/>
  <c r="C55" i="1"/>
  <c r="C12" i="2"/>
  <c r="C46" i="1"/>
  <c r="B55" i="1"/>
  <c r="E18" i="2"/>
  <c r="E46" i="1"/>
  <c r="D46" i="1"/>
  <c r="B46" i="1"/>
  <c r="D55" i="1"/>
  <c r="B12" i="2"/>
  <c r="E55" i="1"/>
  <c r="B22" i="1"/>
  <c r="B16" i="1"/>
  <c r="B18" i="2" l="1"/>
  <c r="C18" i="2"/>
  <c r="D18" i="2"/>
  <c r="E25" i="2"/>
  <c r="B24" i="1"/>
  <c r="E29" i="2" l="1"/>
  <c r="C25" i="2"/>
  <c r="D25" i="2"/>
  <c r="B25" i="2"/>
  <c r="B29" i="2" l="1"/>
  <c r="C29" i="2"/>
  <c r="D29" i="2"/>
</calcChain>
</file>

<file path=xl/sharedStrings.xml><?xml version="1.0" encoding="utf-8"?>
<sst xmlns="http://schemas.openxmlformats.org/spreadsheetml/2006/main" count="255" uniqueCount="155">
  <si>
    <t>Rompetrol Rafinare SA</t>
  </si>
  <si>
    <t>31 decembrie 2019</t>
  </si>
  <si>
    <t>Imobilizari necorporale</t>
  </si>
  <si>
    <t>Fond comercial</t>
  </si>
  <si>
    <t>Imobilizari corporale</t>
  </si>
  <si>
    <t>Imobilizari financiare</t>
  </si>
  <si>
    <t>Total active imobilizate</t>
  </si>
  <si>
    <t>Stocuri, net</t>
  </si>
  <si>
    <t>Instrumente financiare derivate</t>
  </si>
  <si>
    <t>Casa si conturi la banci</t>
  </si>
  <si>
    <t>Total active circulante</t>
  </si>
  <si>
    <t>TOTAL ACTIVE</t>
  </si>
  <si>
    <t>Prime de capital</t>
  </si>
  <si>
    <t>Alte rezerve</t>
  </si>
  <si>
    <t>Total capitaluri proprii</t>
  </si>
  <si>
    <t>Imprumut Hibrid - partea pe termen lung</t>
  </si>
  <si>
    <t>Provizioane</t>
  </si>
  <si>
    <t>Total datorii pe termen lung</t>
  </si>
  <si>
    <t>Datorii comerciale si alte datorii</t>
  </si>
  <si>
    <t>Datorii contractuale</t>
  </si>
  <si>
    <t>Total datorii curente</t>
  </si>
  <si>
    <t>TOTAL DATORII SI CAPITALURI PROPRII</t>
  </si>
  <si>
    <t>Alte cheltuieli operationale</t>
  </si>
  <si>
    <t>Alte venituri operationale</t>
  </si>
  <si>
    <t>Cheltuieli financiare</t>
  </si>
  <si>
    <t>Venituri financiare</t>
  </si>
  <si>
    <t>Rezerve din reevaluare</t>
  </si>
  <si>
    <t>Ajustari pentru:</t>
  </si>
  <si>
    <t>Venituri din dobanzi</t>
  </si>
  <si>
    <t>Modificari nete in capitalul circulant:</t>
  </si>
  <si>
    <t>Creante si cheltuieli in avans</t>
  </si>
  <si>
    <t>Stocuri</t>
  </si>
  <si>
    <t>Flux de numerar utilizat in activitatea de investitii</t>
  </si>
  <si>
    <t>Achizitii de imobilizari corporale</t>
  </si>
  <si>
    <t>Achizitii de imobilizari necorporale</t>
  </si>
  <si>
    <t>Numerar net utilizat in activitatea de investitii</t>
  </si>
  <si>
    <t>Flux de numerar utilizat in activitatea de finantare</t>
  </si>
  <si>
    <t>Dobanzi si comisioane bancare platite, net</t>
  </si>
  <si>
    <t>Numerar la inceputul perioadei</t>
  </si>
  <si>
    <t>Numerar la sfarsitul perioadei</t>
  </si>
  <si>
    <t>EXTRAS DIN</t>
  </si>
  <si>
    <t>(auditat)</t>
  </si>
  <si>
    <t>Alte elemente ale rezultatului global care pot fi reclasificate ulterior in contul de profit si pierdere (net de impozite):</t>
  </si>
  <si>
    <t>Total alte elemente ale rezultatului global care pot fi reclasificate ulterior in contul de profit si pierdere (net de impozite):</t>
  </si>
  <si>
    <t>31 decembrie 2020</t>
  </si>
  <si>
    <t>Total alte elemente ale rezultatului global care nu vor fi reclasificate ulterior in contul de profit si pierdere (net de impozite):</t>
  </si>
  <si>
    <t>Provizion pentru mediu si alte obligatii</t>
  </si>
  <si>
    <t>Cash pooling</t>
  </si>
  <si>
    <t>Imprumuturi pe termen lung primite de la banci</t>
  </si>
  <si>
    <t>Rambursari de leasing</t>
  </si>
  <si>
    <t>Situatiile financiare  consolidate neauditate</t>
  </si>
  <si>
    <t>In cazul in care exista neconcordante sau omisiuni fata de valorile prezentate in situatiile financiare consolidate, vor prevala valorile prezentate in situatiile financiare consolidate.</t>
  </si>
  <si>
    <t>SITUATIA CONSOLIDATA A POZITIEI FINANCIARE</t>
  </si>
  <si>
    <t>SITUATIACONSOLIDATA A CONTULUI DE PROFIT SI PIERDERE</t>
  </si>
  <si>
    <t>SITUATIA CONSOLIDATA  A ALTOR ELEMENTE ALE REZULTATULUI GLOBAL</t>
  </si>
  <si>
    <t>SITUATIA CONSOLIDATA A FLUXURILOR DE TREZORERIE</t>
  </si>
  <si>
    <t>SITUATIA CONSOLIDATA A MODIFICARILOR CAPITALURILOR PROPRII</t>
  </si>
  <si>
    <t>(neauditat)</t>
  </si>
  <si>
    <t>Creante imobilizate</t>
  </si>
  <si>
    <t>USD</t>
  </si>
  <si>
    <t>RON</t>
  </si>
  <si>
    <t>(Informatii suplimentare – a se vede nota 2 e))</t>
  </si>
  <si>
    <t>Alte rezerve - imprumut hibrid</t>
  </si>
  <si>
    <t>Efectul transferurilor cu actionarii</t>
  </si>
  <si>
    <t>Capitaluri proprii atribuibile actionarilor Societatii-mama</t>
  </si>
  <si>
    <t>Interese care nu controleaza</t>
  </si>
  <si>
    <t>Alte datorii pe termen lung</t>
  </si>
  <si>
    <t>Impozit pe profit de plata</t>
  </si>
  <si>
    <t>din care:</t>
  </si>
  <si>
    <t>Interese majoritare</t>
  </si>
  <si>
    <t>Depreciere si amortizare imobilizarilor corporale si imobilizarilor necorporale</t>
  </si>
  <si>
    <t>Depreciere si amortizare pentru drepturile de utilizare a activelor</t>
  </si>
  <si>
    <t>Cheltuieli/(reluari) din ajustari pentru deprecierea creantelor si stocurilor</t>
  </si>
  <si>
    <t xml:space="preserve">Ajustari pentru deprecierea imobilizarilor corporale </t>
  </si>
  <si>
    <t>Pierderi din reevaluari de imobilizari corporale</t>
  </si>
  <si>
    <t>Provizion pentru restructurare si beneficiu la pensionare</t>
  </si>
  <si>
    <t>Dobanzi de intarziere</t>
  </si>
  <si>
    <t>Alte venituri financiare</t>
  </si>
  <si>
    <t>Rata de actualizare pentru leasing</t>
  </si>
  <si>
    <t>Cheltuieli cu dobanzi si comisioane bancare</t>
  </si>
  <si>
    <t>Profit/ (Pierdere) neta din active vandute sau casate</t>
  </si>
  <si>
    <t>Diferente de curs nerealizate (Castig)/Pierdere</t>
  </si>
  <si>
    <t>Numerar din activitatea de exploatare inainte de modificari ale capitalului circulant</t>
  </si>
  <si>
    <t xml:space="preserve">Datorii comerciale si alte datorii si datorii contractuale
</t>
  </si>
  <si>
    <t>Modificari nete in capitalul circulant</t>
  </si>
  <si>
    <t>Impozitul pe profit platit</t>
  </si>
  <si>
    <t>Numerar net (platit)/incasat aferent instrumentelor derivate</t>
  </si>
  <si>
    <t>Numerar net generat din/(utilizat in) activitatea de exploatare</t>
  </si>
  <si>
    <t>Incasari din vanzarea de imobilizari corporale</t>
  </si>
  <si>
    <t>Imprumuturi pe termen lung rambursate la banci</t>
  </si>
  <si>
    <t>Imprumuturi pe termen scurt primite de la/ (rambursate la) parti afiliate, net</t>
  </si>
  <si>
    <t>Imprumuturi pe termen scurt primite de la / (rambursate la) banci, net</t>
  </si>
  <si>
    <t>Numerar net din / (utilizat) in activitatea de finantare</t>
  </si>
  <si>
    <t>Crestere / (Descrestere) neta a disponibilitatilor</t>
  </si>
  <si>
    <t>Capital subscris</t>
  </si>
  <si>
    <t>Rezultatul reportat</t>
  </si>
  <si>
    <t xml:space="preserve"> Impozit pe profit amanat  aferent  reevaluarii, recunoscut in capitaluri proprii</t>
  </si>
  <si>
    <t>Capitaluri proprii atribuibile actionarilor societatii-mama</t>
  </si>
  <si>
    <t>Total capitaluri</t>
  </si>
  <si>
    <t>Pierderea pentru 2020</t>
  </si>
  <si>
    <t>Rezerve hedging</t>
  </si>
  <si>
    <t>Total alte elemente ale rezultatului global</t>
  </si>
  <si>
    <t>Total rezultat global</t>
  </si>
  <si>
    <t>Efectul aplicarii IFRS 16</t>
  </si>
  <si>
    <t>Transferul in rezultatul reportat a rezervei de reevaluare realizata</t>
  </si>
  <si>
    <t>Impozitul amanat, aferent rezervei de reevaluare realizata, transferat in rezultatul reportat</t>
  </si>
  <si>
    <t>Pierderea pentru 2021</t>
  </si>
  <si>
    <t>Sume exprimate in USD</t>
  </si>
  <si>
    <t>Profit /(Pierdere) net(a)</t>
  </si>
  <si>
    <t xml:space="preserve"> Alte elemente ale rezultatului global </t>
  </si>
  <si>
    <t xml:space="preserve"> Castiguri/(pierderi) instrumente derivate </t>
  </si>
  <si>
    <t>Alte elemente ale rezultatului global care nu pot fi reclasificate ulterior in contul de profit si pierdere (net de impozite):</t>
  </si>
  <si>
    <t xml:space="preserve">Castiguri/(pierderi) actuariale aferente beneficiilor de pensionare </t>
  </si>
  <si>
    <t>Reevaluarea constructiilor din imobilizari  corporale</t>
  </si>
  <si>
    <t xml:space="preserve"> Impozit pe profit amanat aferent reevaluarii, recunoscut in capitaluri proprii</t>
  </si>
  <si>
    <t>Total alte elemente ale rezultatului global, net de impozite</t>
  </si>
  <si>
    <t>Cifra de afaceri din contractele cu clientii</t>
  </si>
  <si>
    <t>Costul vanzarii</t>
  </si>
  <si>
    <t>Cheltuieli de desfacere si general-administrative, inclusiv cheltuielile de logistica</t>
  </si>
  <si>
    <t>Impozitul pe profit</t>
  </si>
  <si>
    <t>Profitul / (Pierderea) net(a)</t>
  </si>
  <si>
    <t>Rezultatul pe actiune (US centi (bani)/actiune)</t>
  </si>
  <si>
    <t>Creante comerciale si alte creante</t>
  </si>
  <si>
    <t>Capital social</t>
  </si>
  <si>
    <t>Rezerve din reevaluare, net</t>
  </si>
  <si>
    <t>Rezultatul exercitiului curent</t>
  </si>
  <si>
    <t>Creante privind impozitul pe profit amanat</t>
  </si>
  <si>
    <t>Dreptul de utilizare a activelor</t>
  </si>
  <si>
    <t>Imprumuturi de la banci pe termen lung</t>
  </si>
  <si>
    <t>Obligatii pentru contracte de leasing</t>
  </si>
  <si>
    <t>Impozit pe profit amanat</t>
  </si>
  <si>
    <t>Imprumuturi de la actionari si alte parti afiliate pe termen scurt</t>
  </si>
  <si>
    <t>Imprumuturi de la banci pe termen scurt</t>
  </si>
  <si>
    <t>Profit brut</t>
  </si>
  <si>
    <t>Profitul/(Pierderea) operationala afectata de amortizare</t>
  </si>
  <si>
    <t>Pierderi din diferentele de curs valutar, net</t>
  </si>
  <si>
    <t>Profitul / (Pierdere) brut(a)</t>
  </si>
  <si>
    <t xml:space="preserve">De baza </t>
  </si>
  <si>
    <t>Rezultatul net inaintea impozitului pe profit</t>
  </si>
  <si>
    <t>Sume exprimate in USD reprezinta moneda functionala si de prezentare. Sumele in RON sunt informatii financiare suplimentare (a se vedea Nota 2e))</t>
  </si>
  <si>
    <t>Total rezultat global in perioada</t>
  </si>
  <si>
    <t>Total rezultat global in perioada, net de impozite</t>
  </si>
  <si>
    <r>
      <rPr>
        <b/>
        <u/>
        <sz val="8"/>
        <color theme="1"/>
        <rFont val="Arial"/>
        <family val="2"/>
      </rPr>
      <t>Sume exprimate in RON</t>
    </r>
    <r>
      <rPr>
        <sz val="8"/>
        <color theme="1"/>
        <rFont val="Arial"/>
        <family val="2"/>
      </rPr>
      <t xml:space="preserve"> (Informatii suplimentare – a se vedea nota 2 e))</t>
    </r>
  </si>
  <si>
    <t>la data si pentru exercitiul financiar incheiat la 30 septembrie 2021</t>
  </si>
  <si>
    <t>*Valorile prezentate sunt extrase din Situatiile financiare consolidate la data si pentru exercitiul financiar incheiat la 30 septembrie 2021 ("situatii financiare consolidate").</t>
  </si>
  <si>
    <t>SITUATIA CONSOLIDATA A POZITIEI FINANCIARE la 30 septembrie 2021 (neauditat)</t>
  </si>
  <si>
    <t>30 septembrie 2021</t>
  </si>
  <si>
    <t>ianuarie-septembrie 2021</t>
  </si>
  <si>
    <t>ianuarie-septembrie 2020</t>
  </si>
  <si>
    <t>SITUATIA CONSOLIDATA A CONTULUI DE PROFIT SI PIERDERE  pentru perioada incheiata la 30 septembrie 2021 (neauditat)</t>
  </si>
  <si>
    <t>SITUATIA CONSOLIDATA  A ALTOR ELEMENTE ALE REZULTATULUI GLOBAL pentru perioada incheiata la 30 septembrie 2021 (neauditat)</t>
  </si>
  <si>
    <t>SITUATIA CONSOLIDATA A FLUXURILOR DE TREZORERIE pentru perioada incheiata la 30 septembrie 2021 (neauditat)</t>
  </si>
  <si>
    <t>30 septembrie 2020</t>
  </si>
  <si>
    <t>SITUATIA CONSOLIDATA A MODIFICARILOR CAPITALURILOR PROPRII la 30 septembrie 2021 (neauditat) si la 30 septembrie 2020 (neauditat)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</si>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</sst>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-* #,##0.00\ &quot;lei&quot;_-;\-* #,##0.00\ &quot;lei&quot;_-;_-* &quot;-&quot;??\ &quot;lei&quot;_-;_-@_-"/>
    <numFmt numFmtId="169" formatCode="_(* #,##0_);_(* \(#,##0\);_(* &quot;-&quot;????_);_(@_)"/>
    <numFmt numFmtId="170" formatCode="_-* #,##0.00\ _R_O_N_-;\-* #,##0.00\ _R_O_N_-;_-* &quot;-&quot;??\ _R_O_N_-;_-@_-"/>
    <numFmt numFmtId="171" formatCode="[$-409]d\-mmm;@"/>
    <numFmt numFmtId="172" formatCode="_-* #,##0\ _R_O_N_-;\-* #,##0\ _R_O_N_-;_-* &quot;-&quot;\ _R_O_N_-;_-@_-"/>
    <numFmt numFmtId="173" formatCode="#,##0.0000"/>
    <numFmt numFmtId="174" formatCode="_(* #,##0.0000_);_(* \(#,##0.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u val="singleAccounting"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sz val="8"/>
      <color theme="0" tint="-0.14999847407452621"/>
      <name val="Arial"/>
      <family val="2"/>
    </font>
    <font>
      <b/>
      <sz val="8"/>
      <color theme="0" tint="-0.14999847407452621"/>
      <name val="Arial"/>
      <family val="2"/>
    </font>
    <font>
      <b/>
      <u val="sing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22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NumberFormat="1" applyFont="1" applyFill="1"/>
    <xf numFmtId="164" fontId="3" fillId="0" borderId="0" xfId="1" applyNumberFormat="1" applyFont="1"/>
    <xf numFmtId="0" fontId="3" fillId="0" borderId="0" xfId="0" applyNumberFormat="1" applyFont="1"/>
    <xf numFmtId="0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Fill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Fill="1"/>
    <xf numFmtId="0" fontId="18" fillId="0" borderId="0" xfId="0" applyFont="1" applyFill="1"/>
    <xf numFmtId="0" fontId="5" fillId="0" borderId="0" xfId="0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0" borderId="0" xfId="6" applyFont="1"/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11" fillId="0" borderId="0" xfId="0" applyFont="1" applyFill="1"/>
    <xf numFmtId="165" fontId="7" fillId="0" borderId="0" xfId="1" applyNumberFormat="1" applyFont="1" applyFill="1"/>
    <xf numFmtId="0" fontId="7" fillId="0" borderId="0" xfId="0" applyNumberFormat="1" applyFont="1" applyFill="1" applyAlignment="1">
      <alignment wrapText="1"/>
    </xf>
    <xf numFmtId="0" fontId="21" fillId="0" borderId="0" xfId="0" applyNumberFormat="1" applyFont="1"/>
    <xf numFmtId="0" fontId="2" fillId="0" borderId="0" xfId="0" applyNumberFormat="1" applyFont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165" fontId="3" fillId="0" borderId="0" xfId="4" applyNumberFormat="1" applyFont="1" applyFill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10" fillId="0" borderId="0" xfId="4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3" fillId="2" borderId="0" xfId="0" applyNumberFormat="1" applyFont="1" applyFill="1"/>
    <xf numFmtId="0" fontId="3" fillId="2" borderId="0" xfId="0" applyFont="1" applyFill="1"/>
    <xf numFmtId="165" fontId="2" fillId="0" borderId="0" xfId="4" applyNumberFormat="1" applyFont="1" applyFill="1" applyBorder="1" applyAlignment="1">
      <alignment horizontal="right"/>
    </xf>
    <xf numFmtId="165" fontId="7" fillId="0" borderId="0" xfId="1" applyNumberFormat="1" applyFont="1"/>
    <xf numFmtId="0" fontId="7" fillId="0" borderId="0" xfId="0" applyFont="1" applyBorder="1"/>
    <xf numFmtId="0" fontId="11" fillId="0" borderId="0" xfId="0" applyFont="1" applyFill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165" fontId="23" fillId="0" borderId="0" xfId="4" applyNumberFormat="1" applyFont="1" applyFill="1" applyAlignment="1">
      <alignment horizontal="left"/>
    </xf>
    <xf numFmtId="165" fontId="24" fillId="0" borderId="0" xfId="4" applyNumberFormat="1" applyFont="1" applyFill="1" applyBorder="1" applyAlignment="1">
      <alignment horizontal="left"/>
    </xf>
    <xf numFmtId="3" fontId="23" fillId="0" borderId="0" xfId="3" applyNumberFormat="1" applyFont="1" applyFill="1" applyAlignment="1">
      <alignment horizontal="left"/>
    </xf>
    <xf numFmtId="173" fontId="23" fillId="0" borderId="0" xfId="4" applyNumberFormat="1" applyFont="1" applyFill="1" applyAlignment="1">
      <alignment horizontal="left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 applyFill="1" applyAlignment="1">
      <alignment horizontal="left"/>
    </xf>
    <xf numFmtId="165" fontId="24" fillId="0" borderId="0" xfId="1" applyNumberFormat="1" applyFont="1" applyFill="1" applyAlignment="1">
      <alignment horizontal="left"/>
    </xf>
    <xf numFmtId="165" fontId="23" fillId="2" borderId="0" xfId="1" applyNumberFormat="1" applyFont="1" applyFill="1" applyAlignment="1">
      <alignment horizontal="left"/>
    </xf>
    <xf numFmtId="165" fontId="2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167" fontId="19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/>
    <xf numFmtId="0" fontId="20" fillId="0" borderId="0" xfId="0" applyNumberFormat="1" applyFont="1" applyFill="1"/>
    <xf numFmtId="0" fontId="23" fillId="0" borderId="0" xfId="0" applyFont="1" applyBorder="1"/>
    <xf numFmtId="0" fontId="2" fillId="0" borderId="0" xfId="0" applyNumberFormat="1" applyFont="1" applyFill="1" applyAlignment="1">
      <alignment horizontal="left"/>
    </xf>
    <xf numFmtId="0" fontId="7" fillId="0" borderId="0" xfId="10" applyFont="1" applyFill="1"/>
    <xf numFmtId="0" fontId="11" fillId="0" borderId="0" xfId="10" applyFont="1" applyFill="1"/>
    <xf numFmtId="37" fontId="9" fillId="0" borderId="0" xfId="0" quotePrefix="1" applyNumberFormat="1" applyFont="1" applyFill="1" applyAlignment="1">
      <alignment horizontal="center" wrapText="1"/>
    </xf>
    <xf numFmtId="167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68" fontId="11" fillId="0" borderId="0" xfId="0" applyNumberFormat="1" applyFont="1" applyFill="1" applyAlignment="1">
      <alignment horizontal="left" wrapText="1"/>
    </xf>
    <xf numFmtId="165" fontId="3" fillId="0" borderId="0" xfId="1" applyNumberFormat="1" applyFont="1"/>
    <xf numFmtId="174" fontId="3" fillId="0" borderId="0" xfId="1" applyNumberFormat="1" applyFont="1" applyFill="1" applyAlignment="1">
      <alignment horizontal="right"/>
    </xf>
    <xf numFmtId="0" fontId="2" fillId="0" borderId="0" xfId="0" applyNumberFormat="1" applyFont="1"/>
    <xf numFmtId="37" fontId="2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49" fontId="25" fillId="0" borderId="0" xfId="3" quotePrefix="1" applyNumberFormat="1" applyFont="1" applyFill="1" applyAlignment="1">
      <alignment horizontal="center" wrapText="1"/>
    </xf>
    <xf numFmtId="49" fontId="25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67" fontId="20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165" fontId="25" fillId="0" borderId="0" xfId="0" applyNumberFormat="1" applyFont="1" applyFill="1" applyAlignment="1">
      <alignment horizontal="center"/>
    </xf>
    <xf numFmtId="165" fontId="25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" fillId="0" borderId="0" xfId="15" applyNumberFormat="1" applyFont="1" applyFill="1"/>
    <xf numFmtId="165" fontId="2" fillId="0" borderId="0" xfId="15" applyNumberFormat="1" applyFont="1" applyFill="1" applyBorder="1" applyAlignment="1">
      <alignment horizontal="left"/>
    </xf>
    <xf numFmtId="165" fontId="3" fillId="0" borderId="0" xfId="15" applyNumberFormat="1" applyFont="1" applyFill="1"/>
    <xf numFmtId="165" fontId="3" fillId="0" borderId="0" xfId="15" applyNumberFormat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165" fontId="25" fillId="0" borderId="0" xfId="15" applyNumberFormat="1" applyFont="1" applyFill="1"/>
    <xf numFmtId="165" fontId="25" fillId="0" borderId="0" xfId="15" applyNumberFormat="1" applyFont="1" applyFill="1" applyBorder="1" applyAlignment="1">
      <alignment horizontal="left"/>
    </xf>
    <xf numFmtId="0" fontId="20" fillId="0" borderId="0" xfId="0" applyFont="1" applyFill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65" fontId="5" fillId="0" borderId="0" xfId="5" quotePrefix="1" applyNumberFormat="1" applyFont="1" applyFill="1" applyAlignment="1">
      <alignment horizontal="right"/>
    </xf>
    <xf numFmtId="165" fontId="5" fillId="0" borderId="0" xfId="5" quotePrefix="1" applyNumberFormat="1" applyFont="1" applyFill="1" applyBorder="1" applyAlignment="1">
      <alignment horizontal="right"/>
    </xf>
    <xf numFmtId="169" fontId="2" fillId="0" borderId="0" xfId="0" applyNumberFormat="1" applyFont="1" applyFill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169" fontId="2" fillId="0" borderId="3" xfId="1" applyNumberFormat="1" applyFont="1" applyFill="1" applyBorder="1"/>
    <xf numFmtId="169" fontId="2" fillId="0" borderId="0" xfId="1" applyNumberFormat="1" applyFont="1" applyFill="1" applyBorder="1"/>
    <xf numFmtId="0" fontId="20" fillId="0" borderId="0" xfId="0" applyNumberFormat="1" applyFont="1" applyFill="1" applyAlignment="1">
      <alignment wrapText="1"/>
    </xf>
    <xf numFmtId="169" fontId="3" fillId="0" borderId="0" xfId="1" applyNumberFormat="1" applyFont="1" applyFill="1"/>
    <xf numFmtId="169" fontId="3" fillId="0" borderId="0" xfId="1" applyNumberFormat="1" applyFont="1" applyFill="1" applyBorder="1"/>
    <xf numFmtId="0" fontId="3" fillId="0" borderId="0" xfId="12" applyFont="1" applyFill="1"/>
    <xf numFmtId="0" fontId="3" fillId="0" borderId="0" xfId="13" applyFont="1" applyFill="1"/>
    <xf numFmtId="0" fontId="2" fillId="0" borderId="0" xfId="14" applyFont="1" applyFill="1"/>
    <xf numFmtId="169" fontId="20" fillId="0" borderId="0" xfId="1" applyNumberFormat="1" applyFont="1" applyFill="1"/>
    <xf numFmtId="169" fontId="20" fillId="0" borderId="0" xfId="1" applyNumberFormat="1" applyFont="1" applyFill="1" applyBorder="1"/>
    <xf numFmtId="169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center"/>
    </xf>
    <xf numFmtId="169" fontId="2" fillId="0" borderId="0" xfId="1" applyNumberFormat="1" applyFont="1" applyFill="1"/>
    <xf numFmtId="171" fontId="2" fillId="0" borderId="0" xfId="2" applyNumberFormat="1" applyFont="1" applyFill="1"/>
    <xf numFmtId="169" fontId="26" fillId="0" borderId="0" xfId="1" applyNumberFormat="1" applyFont="1" applyFill="1"/>
    <xf numFmtId="169" fontId="26" fillId="0" borderId="0" xfId="1" applyNumberFormat="1" applyFont="1" applyFill="1" applyBorder="1"/>
    <xf numFmtId="169" fontId="2" fillId="0" borderId="4" xfId="1" applyNumberFormat="1" applyFont="1" applyFill="1" applyBorder="1"/>
    <xf numFmtId="0" fontId="3" fillId="0" borderId="0" xfId="11" applyFont="1" applyFill="1"/>
    <xf numFmtId="172" fontId="3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horizontal="center" wrapText="1"/>
    </xf>
    <xf numFmtId="0" fontId="2" fillId="0" borderId="0" xfId="0" quotePrefix="1" applyFont="1" applyFill="1" applyAlignment="1">
      <alignment vertical="center" wrapText="1"/>
    </xf>
    <xf numFmtId="165" fontId="27" fillId="0" borderId="0" xfId="0" applyNumberFormat="1" applyFont="1" applyFill="1"/>
    <xf numFmtId="0" fontId="3" fillId="0" borderId="0" xfId="0" applyFont="1" applyFill="1" applyAlignment="1">
      <alignment vertical="center" wrapText="1"/>
    </xf>
    <xf numFmtId="165" fontId="3" fillId="0" borderId="0" xfId="0" applyNumberFormat="1" applyFont="1" applyFill="1"/>
    <xf numFmtId="0" fontId="3" fillId="0" borderId="0" xfId="0" applyFont="1" applyFill="1" applyAlignment="1">
      <alignment horizontal="left" vertical="center" wrapText="1"/>
    </xf>
    <xf numFmtId="165" fontId="27" fillId="0" borderId="0" xfId="1" applyNumberFormat="1" applyFont="1" applyFill="1"/>
    <xf numFmtId="165" fontId="25" fillId="0" borderId="0" xfId="1" applyNumberFormat="1" applyFont="1" applyFill="1" applyAlignment="1">
      <alignment horizontal="center" wrapText="1"/>
    </xf>
    <xf numFmtId="0" fontId="5" fillId="0" borderId="0" xfId="0" applyFont="1" applyFill="1"/>
    <xf numFmtId="170" fontId="3" fillId="0" borderId="0" xfId="15" applyFont="1" applyFill="1"/>
    <xf numFmtId="37" fontId="3" fillId="0" borderId="0" xfId="0" applyNumberFormat="1" applyFont="1" applyFill="1"/>
    <xf numFmtId="167" fontId="19" fillId="0" borderId="0" xfId="0" applyNumberFormat="1" applyFont="1" applyFill="1" applyAlignment="1">
      <alignment horizontal="center"/>
    </xf>
    <xf numFmtId="167" fontId="20" fillId="0" borderId="0" xfId="0" applyNumberFormat="1" applyFont="1" applyFill="1" applyAlignment="1">
      <alignment horizontal="center"/>
    </xf>
  </cellXfs>
  <cellStyles count="16">
    <cellStyle name="Comma" xfId="1" builtinId="3"/>
    <cellStyle name="Comma 0.00" xfId="3"/>
    <cellStyle name="Comma 10" xfId="15"/>
    <cellStyle name="Comma 2" xfId="4"/>
    <cellStyle name="Comma 3" xfId="5"/>
    <cellStyle name="Hyperlink" xfId="6" builtinId="8"/>
    <cellStyle name="Normal" xfId="0" builtinId="0"/>
    <cellStyle name="Normal 10" xfId="11"/>
    <cellStyle name="Normal 11" xfId="12"/>
    <cellStyle name="Normal 12" xfId="13"/>
    <cellStyle name="Normal 13" xfId="14"/>
    <cellStyle name="Normal 14" xfId="7"/>
    <cellStyle name="Normal 15" xfId="8"/>
    <cellStyle name="Normal 19" xfId="9"/>
    <cellStyle name="Normal 2" xfId="2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32" sqref="F32"/>
    </sheetView>
  </sheetViews>
  <sheetFormatPr defaultColWidth="9" defaultRowHeight="15" x14ac:dyDescent="0.25"/>
  <cols>
    <col min="1" max="2" width="9" style="28"/>
    <col min="3" max="3" width="13.28515625" style="28" customWidth="1"/>
    <col min="4" max="4" width="9" style="28"/>
    <col min="5" max="5" width="9" style="28" customWidth="1"/>
    <col min="6" max="16384" width="9" style="28"/>
  </cols>
  <sheetData>
    <row r="1" spans="1:7" x14ac:dyDescent="0.25">
      <c r="A1" s="36" t="s">
        <v>0</v>
      </c>
    </row>
    <row r="2" spans="1:7" x14ac:dyDescent="0.25">
      <c r="C2" s="22" t="s">
        <v>40</v>
      </c>
    </row>
    <row r="3" spans="1:7" x14ac:dyDescent="0.25">
      <c r="A3" s="20"/>
      <c r="B3" s="20"/>
      <c r="C3" s="21" t="s">
        <v>50</v>
      </c>
      <c r="D3" s="20"/>
      <c r="E3" s="20"/>
    </row>
    <row r="4" spans="1:7" x14ac:dyDescent="0.25">
      <c r="A4" s="20"/>
      <c r="B4" s="20"/>
      <c r="C4" s="21" t="s">
        <v>143</v>
      </c>
      <c r="D4" s="20"/>
      <c r="E4" s="20"/>
    </row>
    <row r="5" spans="1:7" x14ac:dyDescent="0.25">
      <c r="A5" s="19"/>
    </row>
    <row r="6" spans="1:7" x14ac:dyDescent="0.25">
      <c r="A6" s="29" t="s">
        <v>52</v>
      </c>
    </row>
    <row r="7" spans="1:7" x14ac:dyDescent="0.25">
      <c r="A7" s="29" t="s">
        <v>53</v>
      </c>
    </row>
    <row r="8" spans="1:7" x14ac:dyDescent="0.25">
      <c r="A8" s="29" t="s">
        <v>54</v>
      </c>
    </row>
    <row r="9" spans="1:7" x14ac:dyDescent="0.25">
      <c r="A9" s="29" t="s">
        <v>55</v>
      </c>
    </row>
    <row r="10" spans="1:7" x14ac:dyDescent="0.25">
      <c r="A10" s="29" t="s">
        <v>56</v>
      </c>
    </row>
    <row r="12" spans="1:7" x14ac:dyDescent="0.25">
      <c r="A12" s="23"/>
      <c r="B12" s="23"/>
      <c r="C12" s="23"/>
      <c r="D12" s="23"/>
      <c r="E12" s="23"/>
      <c r="F12" s="23"/>
      <c r="G12" s="23"/>
    </row>
    <row r="13" spans="1:7" x14ac:dyDescent="0.25">
      <c r="A13" s="24" t="s">
        <v>144</v>
      </c>
      <c r="B13" s="23"/>
      <c r="C13" s="23"/>
      <c r="D13" s="23"/>
      <c r="E13" s="23"/>
      <c r="F13" s="23"/>
      <c r="G13" s="23"/>
    </row>
    <row r="14" spans="1:7" x14ac:dyDescent="0.25">
      <c r="A14" s="24" t="s">
        <v>51</v>
      </c>
      <c r="B14" s="23"/>
      <c r="C14" s="23"/>
      <c r="D14" s="23"/>
      <c r="E14" s="23"/>
      <c r="F14" s="23"/>
      <c r="G14" s="23"/>
    </row>
    <row r="15" spans="1:7" x14ac:dyDescent="0.25">
      <c r="A15" s="23"/>
      <c r="B15" s="23"/>
      <c r="C15" s="23"/>
      <c r="D15" s="23"/>
      <c r="E15" s="23"/>
      <c r="F15" s="23"/>
      <c r="G15" s="23"/>
    </row>
    <row r="16" spans="1:7" x14ac:dyDescent="0.25">
      <c r="A16" s="23"/>
      <c r="B16" s="23"/>
      <c r="C16" s="23"/>
      <c r="D16" s="23"/>
      <c r="E16" s="23"/>
      <c r="F16" s="23"/>
      <c r="G16" s="23"/>
    </row>
  </sheetData>
  <hyperlinks>
    <hyperlink ref="A9" location="'Sit fluxurilor de trezorerie'!A1" display="SITUATIA FLUXURILOR DE NUMERAR"/>
    <hyperlink ref="A7" location="'Sit profitului sau pierderii'!A1" display="SITUATIA PROFITULUI SAU PIERDERII PENTRU PERIOADA DE NOUA LUNI INCHEIATA LA 30 SEPTEMBRIE 2020"/>
    <hyperlink ref="A6" location="'Sit pozitiei financiare'!A1" display="SITUATIA INDIVIDUALA A POZITIEI FINANCIARE"/>
    <hyperlink ref="A8" location="'Alte elemente ale rezultatului '!A1" display="ALTE ELEMENTE ALE REZULTATULUI"/>
    <hyperlink ref="A10" location="'Sit modificarilor capitalurilor'!A1" display="SITUATIA MODIFICARILOR CAPITALURILOR PROPRII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="80" zoomScaleNormal="80" workbookViewId="0">
      <selection activeCell="K38" sqref="K38"/>
    </sheetView>
  </sheetViews>
  <sheetFormatPr defaultColWidth="9" defaultRowHeight="11.25" x14ac:dyDescent="0.2"/>
  <cols>
    <col min="1" max="1" width="43.140625" style="3" customWidth="1"/>
    <col min="2" max="2" width="18.5703125" style="2" bestFit="1" customWidth="1"/>
    <col min="3" max="3" width="17.7109375" style="1" customWidth="1"/>
    <col min="4" max="4" width="21.85546875" style="30" customWidth="1"/>
    <col min="5" max="5" width="18.140625" style="30" bestFit="1" customWidth="1"/>
    <col min="6" max="6" width="8.140625" style="62" customWidth="1"/>
    <col min="7" max="7" width="4.85546875" style="62" customWidth="1"/>
    <col min="8" max="8" width="55.85546875" style="51" bestFit="1" customWidth="1"/>
    <col min="9" max="9" width="9" style="52"/>
    <col min="10" max="10" width="9" style="30"/>
    <col min="11" max="11" width="6.5703125" style="30" bestFit="1" customWidth="1"/>
    <col min="12" max="12" width="5.7109375" style="30" bestFit="1" customWidth="1"/>
    <col min="13" max="13" width="6.5703125" style="30" bestFit="1" customWidth="1"/>
    <col min="14" max="14" width="5.7109375" style="30" bestFit="1" customWidth="1"/>
    <col min="15" max="16384" width="9" style="30"/>
  </cols>
  <sheetData>
    <row r="1" spans="1:8" x14ac:dyDescent="0.2">
      <c r="A1" s="82" t="s">
        <v>0</v>
      </c>
      <c r="H1" s="83"/>
    </row>
    <row r="2" spans="1:8" x14ac:dyDescent="0.2">
      <c r="A2" s="37" t="s">
        <v>145</v>
      </c>
    </row>
    <row r="3" spans="1:8" x14ac:dyDescent="0.2">
      <c r="A3" s="71" t="s">
        <v>139</v>
      </c>
    </row>
    <row r="4" spans="1:8" x14ac:dyDescent="0.2">
      <c r="A4" s="4"/>
      <c r="B4" s="5"/>
      <c r="C4" s="6"/>
    </row>
    <row r="5" spans="1:8" ht="13.5" x14ac:dyDescent="0.35">
      <c r="A5" s="7"/>
      <c r="B5" s="76" t="s">
        <v>146</v>
      </c>
      <c r="C5" s="25" t="s">
        <v>44</v>
      </c>
      <c r="D5" s="76" t="s">
        <v>146</v>
      </c>
      <c r="E5" s="25" t="s">
        <v>44</v>
      </c>
      <c r="F5" s="27"/>
    </row>
    <row r="6" spans="1:8" x14ac:dyDescent="0.2">
      <c r="A6" s="1"/>
      <c r="B6" s="26" t="s">
        <v>57</v>
      </c>
      <c r="C6" s="27" t="s">
        <v>41</v>
      </c>
      <c r="D6" s="26" t="s">
        <v>57</v>
      </c>
      <c r="E6" s="27" t="s">
        <v>41</v>
      </c>
      <c r="F6" s="27"/>
    </row>
    <row r="7" spans="1:8" x14ac:dyDescent="0.2">
      <c r="A7" s="1"/>
      <c r="B7" s="77" t="s">
        <v>59</v>
      </c>
      <c r="C7" s="77" t="s">
        <v>59</v>
      </c>
      <c r="D7" s="77" t="s">
        <v>60</v>
      </c>
      <c r="E7" s="77" t="s">
        <v>60</v>
      </c>
      <c r="F7" s="78"/>
    </row>
    <row r="8" spans="1:8" x14ac:dyDescent="0.2">
      <c r="A8" s="1"/>
      <c r="B8" s="77"/>
      <c r="C8" s="77"/>
      <c r="D8" s="146" t="s">
        <v>61</v>
      </c>
      <c r="E8" s="146"/>
      <c r="F8" s="63"/>
    </row>
    <row r="9" spans="1:8" x14ac:dyDescent="0.2">
      <c r="A9" s="1" t="s">
        <v>2</v>
      </c>
      <c r="B9" s="9">
        <v>9902949.8097916674</v>
      </c>
      <c r="C9" s="9">
        <v>10970907</v>
      </c>
      <c r="D9" s="9">
        <v>42239051.823704399</v>
      </c>
      <c r="E9" s="9">
        <v>46794209.627099998</v>
      </c>
      <c r="F9" s="42"/>
      <c r="H9" s="58"/>
    </row>
    <row r="10" spans="1:8" x14ac:dyDescent="0.2">
      <c r="A10" s="1" t="s">
        <v>3</v>
      </c>
      <c r="B10" s="9">
        <v>82871706</v>
      </c>
      <c r="C10" s="9">
        <v>82871706</v>
      </c>
      <c r="D10" s="9">
        <v>353472687.60179996</v>
      </c>
      <c r="E10" s="9">
        <v>353472687.60179996</v>
      </c>
      <c r="F10" s="42"/>
      <c r="H10" s="58"/>
    </row>
    <row r="11" spans="1:8" x14ac:dyDescent="0.2">
      <c r="A11" s="1" t="s">
        <v>4</v>
      </c>
      <c r="B11" s="9">
        <v>1093651058.6823378</v>
      </c>
      <c r="C11" s="9">
        <v>1168350972</v>
      </c>
      <c r="D11" s="9">
        <v>4664749848.5977755</v>
      </c>
      <c r="E11" s="9">
        <v>4983367391.8716002</v>
      </c>
      <c r="F11" s="42"/>
      <c r="H11" s="58"/>
    </row>
    <row r="12" spans="1:8" x14ac:dyDescent="0.2">
      <c r="A12" s="16" t="s">
        <v>127</v>
      </c>
      <c r="B12" s="9">
        <v>80489797.117403269</v>
      </c>
      <c r="C12" s="9">
        <v>76543589</v>
      </c>
      <c r="D12" s="9">
        <v>343313131.64486015</v>
      </c>
      <c r="E12" s="9">
        <v>326481373.16170001</v>
      </c>
      <c r="F12" s="42"/>
      <c r="H12" s="58"/>
    </row>
    <row r="13" spans="1:8" x14ac:dyDescent="0.2">
      <c r="A13" s="1" t="s">
        <v>5</v>
      </c>
      <c r="B13" s="9">
        <v>18622.786799907684</v>
      </c>
      <c r="C13" s="9">
        <v>18583</v>
      </c>
      <c r="D13" s="9">
        <v>79431.772537646248</v>
      </c>
      <c r="E13" s="9">
        <v>79262.069900000002</v>
      </c>
      <c r="F13" s="42"/>
      <c r="H13" s="58"/>
    </row>
    <row r="14" spans="1:8" x14ac:dyDescent="0.2">
      <c r="A14" s="1" t="s">
        <v>58</v>
      </c>
      <c r="B14" s="9">
        <v>3663259.24</v>
      </c>
      <c r="C14" s="9">
        <v>4143035</v>
      </c>
      <c r="D14" s="9">
        <v>15624899.636372</v>
      </c>
      <c r="E14" s="9">
        <v>17671287.1855</v>
      </c>
      <c r="F14" s="42"/>
      <c r="H14" s="58"/>
    </row>
    <row r="15" spans="1:8" hidden="1" x14ac:dyDescent="0.2">
      <c r="A15" s="16" t="s">
        <v>126</v>
      </c>
      <c r="B15" s="9">
        <v>0</v>
      </c>
      <c r="C15" s="9">
        <v>0</v>
      </c>
      <c r="D15" s="9">
        <v>0</v>
      </c>
      <c r="E15" s="9">
        <v>0</v>
      </c>
      <c r="F15" s="42"/>
      <c r="H15" s="58"/>
    </row>
    <row r="16" spans="1:8" x14ac:dyDescent="0.2">
      <c r="A16" s="33" t="s">
        <v>6</v>
      </c>
      <c r="B16" s="10">
        <f>SUM(B9:B15)</f>
        <v>1270597393.6363325</v>
      </c>
      <c r="C16" s="10">
        <f t="shared" ref="C16:E16" si="0">SUM(C9:C15)</f>
        <v>1342898792</v>
      </c>
      <c r="D16" s="10">
        <f t="shared" si="0"/>
        <v>5419479051.0770493</v>
      </c>
      <c r="E16" s="10">
        <f t="shared" si="0"/>
        <v>5727866211.5176001</v>
      </c>
      <c r="F16" s="61"/>
      <c r="H16" s="58"/>
    </row>
    <row r="17" spans="1:8" x14ac:dyDescent="0.2">
      <c r="A17" s="11"/>
      <c r="B17" s="8"/>
      <c r="C17" s="8"/>
      <c r="H17" s="58"/>
    </row>
    <row r="18" spans="1:8" x14ac:dyDescent="0.2">
      <c r="A18" s="1" t="s">
        <v>7</v>
      </c>
      <c r="B18" s="9">
        <v>391994233.025976</v>
      </c>
      <c r="C18" s="9">
        <v>202167399</v>
      </c>
      <c r="D18" s="9">
        <v>1671973001.1256955</v>
      </c>
      <c r="E18" s="9">
        <v>862304606.95469999</v>
      </c>
      <c r="F18" s="42"/>
      <c r="H18" s="58"/>
    </row>
    <row r="19" spans="1:8" x14ac:dyDescent="0.2">
      <c r="A19" s="16" t="s">
        <v>122</v>
      </c>
      <c r="B19" s="9">
        <v>635060507.13986409</v>
      </c>
      <c r="C19" s="9">
        <v>553537032</v>
      </c>
      <c r="D19" s="9">
        <v>2708723581.103662</v>
      </c>
      <c r="E19" s="9">
        <v>2361001502.5896001</v>
      </c>
      <c r="F19" s="42"/>
      <c r="H19" s="58"/>
    </row>
    <row r="20" spans="1:8" x14ac:dyDescent="0.2">
      <c r="A20" s="1" t="s">
        <v>8</v>
      </c>
      <c r="B20" s="9">
        <v>221780.15000000002</v>
      </c>
      <c r="C20" s="9">
        <v>209030</v>
      </c>
      <c r="D20" s="9">
        <v>945958.87379500002</v>
      </c>
      <c r="E20" s="9">
        <v>891575.65899999999</v>
      </c>
      <c r="F20" s="42"/>
      <c r="H20" s="58"/>
    </row>
    <row r="21" spans="1:8" x14ac:dyDescent="0.2">
      <c r="A21" s="1" t="s">
        <v>9</v>
      </c>
      <c r="B21" s="9">
        <v>57410114.999999993</v>
      </c>
      <c r="C21" s="9">
        <v>100655956</v>
      </c>
      <c r="D21" s="9">
        <v>244871363.50949997</v>
      </c>
      <c r="E21" s="9">
        <v>429327849.1268</v>
      </c>
      <c r="F21" s="42"/>
      <c r="H21" s="58"/>
    </row>
    <row r="22" spans="1:8" x14ac:dyDescent="0.2">
      <c r="A22" s="7" t="s">
        <v>10</v>
      </c>
      <c r="B22" s="10">
        <f>SUM(B18:B21)</f>
        <v>1084686635.31584</v>
      </c>
      <c r="C22" s="10">
        <f t="shared" ref="C22:E22" si="1">SUM(C18:C21)</f>
        <v>856569417</v>
      </c>
      <c r="D22" s="10">
        <f t="shared" si="1"/>
        <v>4626513904.6126518</v>
      </c>
      <c r="E22" s="10">
        <f t="shared" si="1"/>
        <v>3653525534.3301001</v>
      </c>
      <c r="F22" s="61"/>
      <c r="H22" s="58"/>
    </row>
    <row r="23" spans="1:8" x14ac:dyDescent="0.2">
      <c r="A23" s="1"/>
      <c r="B23" s="8"/>
      <c r="C23" s="8"/>
      <c r="H23" s="58"/>
    </row>
    <row r="24" spans="1:8" ht="12" thickBot="1" x14ac:dyDescent="0.25">
      <c r="A24" s="7" t="s">
        <v>11</v>
      </c>
      <c r="B24" s="12">
        <f>+B16+B22</f>
        <v>2355284028.9521723</v>
      </c>
      <c r="C24" s="12">
        <f t="shared" ref="C24:E24" si="2">+C16+C22</f>
        <v>2199468209</v>
      </c>
      <c r="D24" s="12">
        <f t="shared" si="2"/>
        <v>10045992955.689701</v>
      </c>
      <c r="E24" s="12">
        <f t="shared" si="2"/>
        <v>9381391745.8477001</v>
      </c>
      <c r="F24" s="61"/>
      <c r="H24" s="58"/>
    </row>
    <row r="25" spans="1:8" ht="12" thickTop="1" x14ac:dyDescent="0.2">
      <c r="A25" s="1"/>
      <c r="B25" s="70">
        <v>0</v>
      </c>
      <c r="C25" s="70">
        <v>0</v>
      </c>
      <c r="D25" s="70">
        <v>0</v>
      </c>
      <c r="E25" s="70">
        <v>0</v>
      </c>
      <c r="F25" s="64"/>
      <c r="H25" s="58"/>
    </row>
    <row r="26" spans="1:8" x14ac:dyDescent="0.2">
      <c r="A26" s="1"/>
      <c r="B26" s="8"/>
      <c r="C26" s="8"/>
      <c r="H26" s="58"/>
    </row>
    <row r="27" spans="1:8" x14ac:dyDescent="0.2">
      <c r="A27" s="16" t="s">
        <v>123</v>
      </c>
      <c r="B27" s="9">
        <v>1463323896.8199997</v>
      </c>
      <c r="C27" s="9">
        <v>1463323897</v>
      </c>
      <c r="D27" s="9">
        <v>6241515417.1063442</v>
      </c>
      <c r="E27" s="9">
        <v>6241515417.1040993</v>
      </c>
      <c r="F27" s="42"/>
      <c r="H27" s="58"/>
    </row>
    <row r="28" spans="1:8" x14ac:dyDescent="0.2">
      <c r="A28" s="1" t="s">
        <v>12</v>
      </c>
      <c r="B28" s="9">
        <v>74050517.840000004</v>
      </c>
      <c r="C28" s="9">
        <v>74050518</v>
      </c>
      <c r="D28" s="9">
        <v>315847673.74295199</v>
      </c>
      <c r="E28" s="9">
        <v>315847674.42540002</v>
      </c>
      <c r="F28" s="42"/>
      <c r="H28" s="58"/>
    </row>
    <row r="29" spans="1:8" x14ac:dyDescent="0.2">
      <c r="A29" s="16" t="s">
        <v>124</v>
      </c>
      <c r="B29" s="9">
        <v>120627906.83593345</v>
      </c>
      <c r="C29" s="9">
        <v>125410659</v>
      </c>
      <c r="D29" s="9">
        <v>514514211.02730691</v>
      </c>
      <c r="E29" s="9">
        <v>534914083.83269995</v>
      </c>
      <c r="F29" s="42"/>
      <c r="H29" s="58"/>
    </row>
    <row r="30" spans="1:8" x14ac:dyDescent="0.2">
      <c r="A30" s="1" t="s">
        <v>13</v>
      </c>
      <c r="B30" s="9">
        <v>-17822724.064509302</v>
      </c>
      <c r="C30" s="9">
        <v>-15503101</v>
      </c>
      <c r="D30" s="9">
        <v>-76019264.952351525</v>
      </c>
      <c r="E30" s="9">
        <v>-66125376.695299998</v>
      </c>
      <c r="F30" s="42"/>
      <c r="H30" s="58"/>
    </row>
    <row r="31" spans="1:8" x14ac:dyDescent="0.2">
      <c r="A31" s="16" t="s">
        <v>62</v>
      </c>
      <c r="B31" s="9">
        <v>1059285994.6215652</v>
      </c>
      <c r="C31" s="9">
        <v>1059285995</v>
      </c>
      <c r="D31" s="9">
        <v>4518172551.8593616</v>
      </c>
      <c r="E31" s="9">
        <v>4518172553.4735003</v>
      </c>
      <c r="F31" s="42"/>
      <c r="H31" s="58"/>
    </row>
    <row r="32" spans="1:8" x14ac:dyDescent="0.2">
      <c r="A32" s="16" t="s">
        <v>63</v>
      </c>
      <c r="B32" s="9">
        <v>-596832659</v>
      </c>
      <c r="C32" s="9">
        <v>-596832659</v>
      </c>
      <c r="D32" s="9">
        <v>-2545670340.4327002</v>
      </c>
      <c r="E32" s="9">
        <v>-2545670340.4327002</v>
      </c>
      <c r="F32" s="42"/>
      <c r="H32" s="58"/>
    </row>
    <row r="33" spans="1:14" x14ac:dyDescent="0.2">
      <c r="A33" s="16" t="s">
        <v>95</v>
      </c>
      <c r="B33" s="9">
        <v>-1700668563.0554907</v>
      </c>
      <c r="C33" s="9">
        <v>-1506582395</v>
      </c>
      <c r="D33" s="9">
        <v>-7253861622.0005846</v>
      </c>
      <c r="E33" s="9">
        <v>-6426025889.3934994</v>
      </c>
      <c r="F33" s="42"/>
      <c r="H33" s="58"/>
    </row>
    <row r="34" spans="1:14" x14ac:dyDescent="0.2">
      <c r="A34" s="16" t="s">
        <v>125</v>
      </c>
      <c r="B34" s="9">
        <v>-57008476.710606545</v>
      </c>
      <c r="C34" s="9">
        <v>-199779921</v>
      </c>
      <c r="D34" s="9">
        <v>-243158255.71375009</v>
      </c>
      <c r="E34" s="9">
        <v>-852121297.04129994</v>
      </c>
      <c r="F34" s="42"/>
      <c r="H34" s="58"/>
    </row>
    <row r="35" spans="1:14" ht="22.5" x14ac:dyDescent="0.2">
      <c r="A35" s="79" t="s">
        <v>64</v>
      </c>
      <c r="B35" s="43">
        <f>SUM(B27:B34)</f>
        <v>344955893.2868917</v>
      </c>
      <c r="C35" s="43">
        <f t="shared" ref="C35:E35" si="3">SUM(C27:C34)</f>
        <v>403372993</v>
      </c>
      <c r="D35" s="43">
        <f t="shared" si="3"/>
        <v>1471340370.6365793</v>
      </c>
      <c r="E35" s="43">
        <f t="shared" si="3"/>
        <v>1720506825.2728996</v>
      </c>
      <c r="F35" s="61"/>
      <c r="H35" s="59"/>
    </row>
    <row r="36" spans="1:14" x14ac:dyDescent="0.2">
      <c r="A36" s="16" t="s">
        <v>65</v>
      </c>
      <c r="B36" s="9">
        <v>17136083.370979775</v>
      </c>
      <c r="C36" s="9">
        <v>17924067</v>
      </c>
      <c r="D36" s="9">
        <v>73090531.402240038</v>
      </c>
      <c r="E36" s="9">
        <v>76451519.975099996</v>
      </c>
      <c r="F36" s="42"/>
      <c r="H36" s="58"/>
    </row>
    <row r="37" spans="1:14" ht="12" thickBot="1" x14ac:dyDescent="0.25">
      <c r="A37" s="7" t="s">
        <v>14</v>
      </c>
      <c r="B37" s="12">
        <f>+B35+B36</f>
        <v>362091976.65787148</v>
      </c>
      <c r="C37" s="12">
        <f t="shared" ref="C37:E37" si="4">+C35+C36</f>
        <v>421297060</v>
      </c>
      <c r="D37" s="12">
        <f t="shared" si="4"/>
        <v>1544430902.0388193</v>
      </c>
      <c r="E37" s="12">
        <f t="shared" si="4"/>
        <v>1796958345.2479997</v>
      </c>
      <c r="F37" s="61"/>
      <c r="H37" s="58"/>
    </row>
    <row r="38" spans="1:14" ht="12" thickTop="1" x14ac:dyDescent="0.2">
      <c r="A38" s="1"/>
      <c r="B38" s="8"/>
      <c r="C38" s="8"/>
      <c r="H38" s="58"/>
    </row>
    <row r="39" spans="1:14" x14ac:dyDescent="0.2">
      <c r="A39" s="1"/>
      <c r="B39" s="8"/>
      <c r="C39" s="8"/>
      <c r="H39" s="58"/>
    </row>
    <row r="40" spans="1:14" hidden="1" x14ac:dyDescent="0.2">
      <c r="A40" s="45" t="s">
        <v>15</v>
      </c>
      <c r="B40" s="44"/>
      <c r="C40" s="44"/>
      <c r="D40" s="46"/>
      <c r="E40" s="46"/>
      <c r="F40" s="65"/>
      <c r="H40" s="60"/>
    </row>
    <row r="41" spans="1:14" x14ac:dyDescent="0.2">
      <c r="A41" s="16" t="s">
        <v>128</v>
      </c>
      <c r="B41" s="8">
        <v>240000000.09999999</v>
      </c>
      <c r="C41" s="8">
        <v>240000000</v>
      </c>
      <c r="D41" s="8">
        <v>1023672000.4265299</v>
      </c>
      <c r="E41" s="8">
        <v>1023672000</v>
      </c>
      <c r="F41" s="64"/>
      <c r="H41" s="58"/>
    </row>
    <row r="42" spans="1:14" x14ac:dyDescent="0.2">
      <c r="A42" s="1" t="s">
        <v>16</v>
      </c>
      <c r="B42" s="9">
        <v>79332743.900388017</v>
      </c>
      <c r="C42" s="9">
        <v>79332744</v>
      </c>
      <c r="D42" s="9">
        <v>338377952.55832499</v>
      </c>
      <c r="E42" s="9">
        <v>338377952.98320001</v>
      </c>
      <c r="F42" s="42"/>
      <c r="H42" s="58"/>
    </row>
    <row r="43" spans="1:14" s="31" customFormat="1" x14ac:dyDescent="0.2">
      <c r="A43" s="16" t="s">
        <v>129</v>
      </c>
      <c r="B43" s="9">
        <v>81818946.1496308</v>
      </c>
      <c r="C43" s="9">
        <v>81816635</v>
      </c>
      <c r="D43" s="9">
        <v>348982351.01202023</v>
      </c>
      <c r="E43" s="9">
        <v>348972493.26550001</v>
      </c>
      <c r="F43" s="42"/>
      <c r="G43" s="66"/>
      <c r="H43" s="58"/>
      <c r="I43" s="52"/>
      <c r="K43" s="30"/>
      <c r="L43" s="30"/>
      <c r="M43" s="30"/>
      <c r="N43" s="30"/>
    </row>
    <row r="44" spans="1:14" x14ac:dyDescent="0.2">
      <c r="A44" s="16" t="s">
        <v>130</v>
      </c>
      <c r="B44" s="9">
        <v>3428808.572972714</v>
      </c>
      <c r="C44" s="9">
        <v>4339808</v>
      </c>
      <c r="D44" s="9">
        <v>14624897.206300516</v>
      </c>
      <c r="E44" s="9">
        <v>18510583.062399998</v>
      </c>
      <c r="F44" s="42"/>
      <c r="H44" s="58"/>
    </row>
    <row r="45" spans="1:14" x14ac:dyDescent="0.2">
      <c r="A45" s="16" t="s">
        <v>66</v>
      </c>
      <c r="B45" s="9">
        <v>177420.3</v>
      </c>
      <c r="C45" s="9">
        <v>356061</v>
      </c>
      <c r="D45" s="9">
        <v>756750.80558999989</v>
      </c>
      <c r="E45" s="9">
        <v>1518706.9833</v>
      </c>
      <c r="F45" s="42"/>
      <c r="H45" s="58"/>
    </row>
    <row r="46" spans="1:14" x14ac:dyDescent="0.2">
      <c r="A46" s="7" t="s">
        <v>17</v>
      </c>
      <c r="B46" s="10">
        <f>SUM(B41:B45)</f>
        <v>404757919.02299154</v>
      </c>
      <c r="C46" s="10">
        <f t="shared" ref="C46:E46" si="5">SUM(C41:C45)</f>
        <v>405845248</v>
      </c>
      <c r="D46" s="10">
        <f t="shared" si="5"/>
        <v>1726413952.0087657</v>
      </c>
      <c r="E46" s="10">
        <f t="shared" si="5"/>
        <v>1731051736.2944002</v>
      </c>
      <c r="F46" s="61"/>
      <c r="H46" s="58"/>
    </row>
    <row r="47" spans="1:14" x14ac:dyDescent="0.2">
      <c r="A47" s="1"/>
      <c r="B47" s="8"/>
      <c r="C47" s="8"/>
      <c r="D47" s="8"/>
      <c r="E47" s="8"/>
      <c r="F47" s="64"/>
      <c r="H47" s="58"/>
    </row>
    <row r="48" spans="1:14" x14ac:dyDescent="0.2">
      <c r="A48" s="1" t="s">
        <v>18</v>
      </c>
      <c r="B48" s="9">
        <v>1457135265.5669138</v>
      </c>
      <c r="C48" s="9">
        <v>1267733760</v>
      </c>
      <c r="D48" s="9">
        <v>6215119042.4625568</v>
      </c>
      <c r="E48" s="9">
        <v>5407264806.5279999</v>
      </c>
      <c r="F48" s="42"/>
      <c r="H48" s="58"/>
    </row>
    <row r="49" spans="1:14" s="31" customFormat="1" x14ac:dyDescent="0.2">
      <c r="A49" s="1" t="s">
        <v>19</v>
      </c>
      <c r="B49" s="9">
        <v>35749842.770000003</v>
      </c>
      <c r="C49" s="9">
        <v>30912849</v>
      </c>
      <c r="D49" s="9">
        <v>152483803.36688101</v>
      </c>
      <c r="E49" s="9">
        <v>131852574.8397</v>
      </c>
      <c r="F49" s="42"/>
      <c r="G49" s="66"/>
      <c r="H49" s="58"/>
      <c r="I49" s="52"/>
      <c r="K49" s="30"/>
      <c r="L49" s="30"/>
      <c r="M49" s="30"/>
      <c r="N49" s="30"/>
    </row>
    <row r="50" spans="1:14" x14ac:dyDescent="0.2">
      <c r="A50" s="1" t="s">
        <v>129</v>
      </c>
      <c r="B50" s="9">
        <v>4488899.0545725962</v>
      </c>
      <c r="C50" s="9">
        <v>4003884</v>
      </c>
      <c r="D50" s="9">
        <v>19146501.137468494</v>
      </c>
      <c r="E50" s="9">
        <v>17077766.4252</v>
      </c>
      <c r="F50" s="42"/>
      <c r="H50" s="58"/>
    </row>
    <row r="51" spans="1:14" x14ac:dyDescent="0.2">
      <c r="A51" s="1" t="s">
        <v>8</v>
      </c>
      <c r="B51" s="9">
        <v>12971720.289999999</v>
      </c>
      <c r="C51" s="9">
        <v>375916</v>
      </c>
      <c r="D51" s="9">
        <v>55328278.552936994</v>
      </c>
      <c r="E51" s="9">
        <v>1603394.5148</v>
      </c>
      <c r="F51" s="42"/>
      <c r="H51" s="58"/>
    </row>
    <row r="52" spans="1:14" x14ac:dyDescent="0.2">
      <c r="A52" s="1" t="s">
        <v>131</v>
      </c>
      <c r="B52" s="9">
        <v>0</v>
      </c>
      <c r="C52" s="9">
        <v>12342166</v>
      </c>
      <c r="D52" s="9">
        <v>0</v>
      </c>
      <c r="E52" s="9">
        <v>52643040.639799997</v>
      </c>
      <c r="F52" s="42"/>
      <c r="H52" s="58"/>
    </row>
    <row r="53" spans="1:14" x14ac:dyDescent="0.2">
      <c r="A53" s="1" t="s">
        <v>132</v>
      </c>
      <c r="B53" s="9">
        <v>70878244.650000006</v>
      </c>
      <c r="C53" s="9">
        <v>52949083</v>
      </c>
      <c r="D53" s="9">
        <v>302316976.90564501</v>
      </c>
      <c r="E53" s="9">
        <v>225843722.71989998</v>
      </c>
      <c r="F53" s="42"/>
      <c r="H53" s="58"/>
    </row>
    <row r="54" spans="1:14" x14ac:dyDescent="0.2">
      <c r="A54" s="16" t="s">
        <v>67</v>
      </c>
      <c r="B54" s="9">
        <v>7210160.7800000003</v>
      </c>
      <c r="C54" s="9">
        <v>4008243</v>
      </c>
      <c r="D54" s="9">
        <v>30753498.774934001</v>
      </c>
      <c r="E54" s="9">
        <v>17096358.867899999</v>
      </c>
      <c r="F54" s="42"/>
      <c r="H54" s="58"/>
    </row>
    <row r="55" spans="1:14" x14ac:dyDescent="0.2">
      <c r="A55" s="7" t="s">
        <v>20</v>
      </c>
      <c r="B55" s="10">
        <f>SUM(B48:B54)</f>
        <v>1588434133.1114864</v>
      </c>
      <c r="C55" s="10">
        <f t="shared" ref="C55:E55" si="6">SUM(C48:C54)</f>
        <v>1372325901</v>
      </c>
      <c r="D55" s="10">
        <f t="shared" si="6"/>
        <v>6775148101.2004223</v>
      </c>
      <c r="E55" s="10">
        <f t="shared" si="6"/>
        <v>5853381664.5353003</v>
      </c>
      <c r="F55" s="61"/>
      <c r="H55" s="58"/>
    </row>
    <row r="56" spans="1:14" x14ac:dyDescent="0.2">
      <c r="A56" s="1"/>
      <c r="B56" s="8"/>
      <c r="C56" s="8"/>
      <c r="D56" s="8"/>
      <c r="E56" s="8"/>
      <c r="F56" s="64"/>
      <c r="H56" s="58"/>
    </row>
    <row r="57" spans="1:14" ht="12" thickBot="1" x14ac:dyDescent="0.25">
      <c r="A57" s="7" t="s">
        <v>21</v>
      </c>
      <c r="B57" s="12">
        <v>2355284028.6625166</v>
      </c>
      <c r="C57" s="12">
        <v>2199468209</v>
      </c>
      <c r="D57" s="12">
        <v>10045992955.694229</v>
      </c>
      <c r="E57" s="12">
        <v>9381391746.0776997</v>
      </c>
      <c r="F57" s="61"/>
      <c r="G57" s="61"/>
      <c r="H57" s="58"/>
    </row>
    <row r="58" spans="1:14" ht="12" thickTop="1" x14ac:dyDescent="0.2">
      <c r="B58" s="2">
        <v>0</v>
      </c>
      <c r="C58" s="2">
        <v>0</v>
      </c>
      <c r="D58" s="2">
        <v>0</v>
      </c>
      <c r="E58" s="2">
        <v>0</v>
      </c>
      <c r="F58" s="67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C46" sqref="C46"/>
    </sheetView>
  </sheetViews>
  <sheetFormatPr defaultColWidth="9" defaultRowHeight="11.25" x14ac:dyDescent="0.2"/>
  <cols>
    <col min="1" max="1" width="39.140625" style="32" bestFit="1" customWidth="1"/>
    <col min="2" max="2" width="17.5703125" style="32" customWidth="1"/>
    <col min="3" max="3" width="17" style="32" bestFit="1" customWidth="1"/>
    <col min="4" max="5" width="17" style="30" bestFit="1" customWidth="1"/>
    <col min="6" max="6" width="9" style="30"/>
    <col min="7" max="7" width="58.140625" style="51" bestFit="1" customWidth="1"/>
    <col min="8" max="8" width="9" style="52"/>
    <col min="9" max="9" width="9" style="30"/>
    <col min="10" max="13" width="4.5703125" style="30" bestFit="1" customWidth="1"/>
    <col min="14" max="16384" width="9" style="30"/>
  </cols>
  <sheetData>
    <row r="1" spans="1:8" x14ac:dyDescent="0.2">
      <c r="A1" s="82" t="s">
        <v>0</v>
      </c>
    </row>
    <row r="2" spans="1:8" x14ac:dyDescent="0.2">
      <c r="A2" s="37" t="s">
        <v>149</v>
      </c>
      <c r="B2" s="30"/>
      <c r="C2" s="30"/>
      <c r="G2" s="84"/>
      <c r="H2" s="30"/>
    </row>
    <row r="3" spans="1:8" x14ac:dyDescent="0.2">
      <c r="A3" s="71" t="s">
        <v>139</v>
      </c>
    </row>
    <row r="4" spans="1:8" x14ac:dyDescent="0.2">
      <c r="A4" s="13"/>
      <c r="B4" s="17"/>
      <c r="C4" s="17"/>
    </row>
    <row r="5" spans="1:8" ht="27" x14ac:dyDescent="0.35">
      <c r="A5" s="14"/>
      <c r="B5" s="18" t="s">
        <v>147</v>
      </c>
      <c r="C5" s="18" t="s">
        <v>148</v>
      </c>
      <c r="D5" s="18" t="s">
        <v>147</v>
      </c>
      <c r="E5" s="18" t="s">
        <v>148</v>
      </c>
    </row>
    <row r="6" spans="1:8" x14ac:dyDescent="0.2">
      <c r="A6" s="14"/>
      <c r="B6" s="38" t="s">
        <v>57</v>
      </c>
      <c r="C6" s="38" t="s">
        <v>57</v>
      </c>
      <c r="D6" s="38" t="s">
        <v>57</v>
      </c>
      <c r="E6" s="38" t="s">
        <v>57</v>
      </c>
    </row>
    <row r="7" spans="1:8" x14ac:dyDescent="0.2">
      <c r="A7" s="14"/>
      <c r="B7" s="50" t="s">
        <v>59</v>
      </c>
      <c r="C7" s="50" t="s">
        <v>59</v>
      </c>
      <c r="D7" s="50" t="s">
        <v>60</v>
      </c>
      <c r="E7" s="50" t="s">
        <v>60</v>
      </c>
    </row>
    <row r="8" spans="1:8" x14ac:dyDescent="0.2">
      <c r="A8" s="14"/>
      <c r="B8" s="50"/>
      <c r="C8" s="50"/>
      <c r="D8" s="146" t="s">
        <v>61</v>
      </c>
      <c r="E8" s="146"/>
    </row>
    <row r="9" spans="1:8" x14ac:dyDescent="0.2">
      <c r="A9" s="16" t="s">
        <v>116</v>
      </c>
      <c r="B9" s="39">
        <v>2332998503.0099993</v>
      </c>
      <c r="C9" s="39">
        <v>1698220175</v>
      </c>
      <c r="D9" s="39">
        <v>9950938514.8885498</v>
      </c>
      <c r="E9" s="39">
        <v>7243418512.4274998</v>
      </c>
      <c r="G9" s="53"/>
    </row>
    <row r="10" spans="1:8" x14ac:dyDescent="0.2">
      <c r="A10" s="16" t="s">
        <v>117</v>
      </c>
      <c r="B10" s="39">
        <v>-2155620950.5815277</v>
      </c>
      <c r="C10" s="39">
        <v>-1645203106</v>
      </c>
      <c r="D10" s="39">
        <v>-9194370040.5153904</v>
      </c>
      <c r="E10" s="39">
        <v>-7017284809.0218</v>
      </c>
      <c r="G10" s="53"/>
    </row>
    <row r="11" spans="1:8" x14ac:dyDescent="0.2">
      <c r="A11" s="15"/>
      <c r="B11" s="39"/>
      <c r="C11" s="39"/>
      <c r="D11" s="39"/>
      <c r="E11" s="39"/>
      <c r="G11" s="53"/>
    </row>
    <row r="12" spans="1:8" x14ac:dyDescent="0.2">
      <c r="A12" s="33" t="s">
        <v>133</v>
      </c>
      <c r="B12" s="40">
        <f>+B9+B10</f>
        <v>177377552.42847157</v>
      </c>
      <c r="C12" s="40">
        <f t="shared" ref="C12:E12" si="0">+C9+C10</f>
        <v>53017069</v>
      </c>
      <c r="D12" s="40">
        <f t="shared" si="0"/>
        <v>756568474.37315941</v>
      </c>
      <c r="E12" s="40">
        <f t="shared" si="0"/>
        <v>226133703.40569973</v>
      </c>
      <c r="G12" s="53"/>
    </row>
    <row r="13" spans="1:8" x14ac:dyDescent="0.2">
      <c r="A13" s="15"/>
      <c r="B13" s="39"/>
      <c r="C13" s="39"/>
      <c r="D13" s="39"/>
      <c r="E13" s="39"/>
      <c r="G13" s="53"/>
    </row>
    <row r="14" spans="1:8" x14ac:dyDescent="0.2">
      <c r="A14" s="74" t="s">
        <v>118</v>
      </c>
      <c r="B14" s="39">
        <v>-182065406.02847826</v>
      </c>
      <c r="C14" s="39">
        <v>-162559328</v>
      </c>
      <c r="D14" s="39">
        <v>-776563576.33326828</v>
      </c>
      <c r="E14" s="39">
        <v>-693364301.7184</v>
      </c>
      <c r="G14" s="53"/>
    </row>
    <row r="15" spans="1:8" x14ac:dyDescent="0.2">
      <c r="A15" s="74" t="s">
        <v>23</v>
      </c>
      <c r="B15" s="39">
        <v>9016045.1600000001</v>
      </c>
      <c r="C15" s="39">
        <v>48866959.849999994</v>
      </c>
      <c r="D15" s="39">
        <v>38456137.420947999</v>
      </c>
      <c r="E15" s="39">
        <v>208432243.84820497</v>
      </c>
      <c r="G15" s="53"/>
    </row>
    <row r="16" spans="1:8" x14ac:dyDescent="0.2">
      <c r="A16" s="74" t="s">
        <v>22</v>
      </c>
      <c r="B16" s="39">
        <v>-28722309.760000002</v>
      </c>
      <c r="C16" s="39">
        <v>-51371514.340000018</v>
      </c>
      <c r="D16" s="39">
        <v>-122509267.81932801</v>
      </c>
      <c r="E16" s="39">
        <v>-219114918.11440209</v>
      </c>
      <c r="G16" s="53"/>
    </row>
    <row r="17" spans="1:7" x14ac:dyDescent="0.2">
      <c r="A17" s="15"/>
      <c r="B17" s="39"/>
      <c r="C17" s="39"/>
      <c r="D17" s="39"/>
      <c r="E17" s="39"/>
    </row>
    <row r="18" spans="1:7" x14ac:dyDescent="0.2">
      <c r="A18" s="33" t="s">
        <v>134</v>
      </c>
      <c r="B18" s="40">
        <f>SUM(B12:B16)</f>
        <v>-24394118.200006701</v>
      </c>
      <c r="C18" s="40">
        <f t="shared" ref="C18:E18" si="1">SUM(C12:C16)</f>
        <v>-112046813.49000002</v>
      </c>
      <c r="D18" s="40">
        <f t="shared" si="1"/>
        <v>-104048232.35848889</v>
      </c>
      <c r="E18" s="40">
        <f t="shared" si="1"/>
        <v>-477913272.57889736</v>
      </c>
      <c r="G18" s="53"/>
    </row>
    <row r="19" spans="1:7" x14ac:dyDescent="0.2">
      <c r="A19" s="15"/>
      <c r="B19" s="39"/>
      <c r="C19" s="39"/>
      <c r="D19" s="39"/>
      <c r="E19" s="39"/>
      <c r="G19" s="53"/>
    </row>
    <row r="20" spans="1:7" x14ac:dyDescent="0.2">
      <c r="A20" s="15"/>
      <c r="B20" s="39"/>
      <c r="C20" s="39"/>
      <c r="D20" s="39"/>
      <c r="E20" s="39"/>
      <c r="G20" s="53"/>
    </row>
    <row r="21" spans="1:7" x14ac:dyDescent="0.2">
      <c r="A21" s="15" t="s">
        <v>24</v>
      </c>
      <c r="B21" s="39">
        <v>-45255119.353609994</v>
      </c>
      <c r="C21" s="39">
        <v>-44393939</v>
      </c>
      <c r="D21" s="39">
        <v>-193026660.5789527</v>
      </c>
      <c r="E21" s="39">
        <v>-189353468.0167</v>
      </c>
      <c r="G21" s="53"/>
    </row>
    <row r="22" spans="1:7" x14ac:dyDescent="0.2">
      <c r="A22" s="15" t="s">
        <v>25</v>
      </c>
      <c r="B22" s="39">
        <v>13465010.010000002</v>
      </c>
      <c r="C22" s="39">
        <v>9404708</v>
      </c>
      <c r="D22" s="39">
        <v>57432307.195653006</v>
      </c>
      <c r="E22" s="39">
        <v>40113901.032399997</v>
      </c>
      <c r="G22" s="53"/>
    </row>
    <row r="23" spans="1:7" x14ac:dyDescent="0.2">
      <c r="A23" s="16" t="s">
        <v>135</v>
      </c>
      <c r="B23" s="39">
        <v>3104940.0969675034</v>
      </c>
      <c r="C23" s="39">
        <v>-7000627</v>
      </c>
      <c r="D23" s="39">
        <v>13243500.995595492</v>
      </c>
      <c r="E23" s="39">
        <v>-29859775.3431</v>
      </c>
      <c r="G23" s="53"/>
    </row>
    <row r="24" spans="1:7" x14ac:dyDescent="0.2">
      <c r="A24" s="15"/>
      <c r="B24" s="39"/>
      <c r="C24" s="39"/>
      <c r="D24" s="39"/>
      <c r="E24" s="39"/>
      <c r="G24" s="53"/>
    </row>
    <row r="25" spans="1:7" x14ac:dyDescent="0.2">
      <c r="A25" s="33" t="s">
        <v>136</v>
      </c>
      <c r="B25" s="40">
        <f>SUM(B18:B24)</f>
        <v>-53079287.446649194</v>
      </c>
      <c r="C25" s="40">
        <f t="shared" ref="C25:E25" si="2">SUM(C18:C24)</f>
        <v>-154036671.49000001</v>
      </c>
      <c r="D25" s="40">
        <f t="shared" si="2"/>
        <v>-226399084.74619308</v>
      </c>
      <c r="E25" s="40">
        <f t="shared" si="2"/>
        <v>-657012614.90629733</v>
      </c>
      <c r="G25" s="53"/>
    </row>
    <row r="26" spans="1:7" x14ac:dyDescent="0.2">
      <c r="A26" s="15"/>
      <c r="B26" s="39"/>
      <c r="C26" s="39"/>
      <c r="D26" s="39"/>
      <c r="E26" s="39"/>
      <c r="G26" s="53"/>
    </row>
    <row r="27" spans="1:7" x14ac:dyDescent="0.2">
      <c r="A27" s="16" t="s">
        <v>119</v>
      </c>
      <c r="B27" s="39">
        <v>-4717172.22</v>
      </c>
      <c r="C27" s="39">
        <v>-2151694</v>
      </c>
      <c r="D27" s="39">
        <v>-20120154.669965997</v>
      </c>
      <c r="E27" s="39">
        <v>-9177620.4181999993</v>
      </c>
      <c r="G27" s="53"/>
    </row>
    <row r="28" spans="1:7" ht="13.5" x14ac:dyDescent="0.35">
      <c r="A28" s="15"/>
      <c r="B28" s="41"/>
      <c r="C28" s="41"/>
      <c r="D28" s="41"/>
      <c r="E28" s="41"/>
      <c r="G28" s="53"/>
    </row>
    <row r="29" spans="1:7" x14ac:dyDescent="0.2">
      <c r="A29" s="33" t="s">
        <v>120</v>
      </c>
      <c r="B29" s="40">
        <f>+B25+B27</f>
        <v>-57796459.666649193</v>
      </c>
      <c r="C29" s="40">
        <f t="shared" ref="C29:E29" si="3">+C25+C27</f>
        <v>-156188365.49000001</v>
      </c>
      <c r="D29" s="40">
        <f t="shared" si="3"/>
        <v>-246519239.41615909</v>
      </c>
      <c r="E29" s="40">
        <f t="shared" si="3"/>
        <v>-666190235.32449734</v>
      </c>
      <c r="G29" s="53"/>
    </row>
    <row r="30" spans="1:7" x14ac:dyDescent="0.2">
      <c r="A30" s="15" t="s">
        <v>68</v>
      </c>
      <c r="B30" s="47"/>
      <c r="C30" s="47"/>
      <c r="D30" s="47"/>
      <c r="E30" s="47"/>
      <c r="G30" s="54"/>
    </row>
    <row r="31" spans="1:7" x14ac:dyDescent="0.2">
      <c r="A31" s="15" t="s">
        <v>69</v>
      </c>
      <c r="B31" s="47">
        <v>-57008476.710607134</v>
      </c>
      <c r="C31" s="47">
        <v>-156462255</v>
      </c>
      <c r="D31" s="47">
        <v>-243158255.7137526</v>
      </c>
      <c r="E31" s="47">
        <v>-667358456.25150001</v>
      </c>
      <c r="G31" s="54"/>
    </row>
    <row r="32" spans="1:7" x14ac:dyDescent="0.2">
      <c r="A32" s="15" t="s">
        <v>65</v>
      </c>
      <c r="B32" s="9">
        <v>-787982.95604204049</v>
      </c>
      <c r="C32" s="9">
        <v>273890</v>
      </c>
      <c r="D32" s="9">
        <v>-3360983.7024061154</v>
      </c>
      <c r="E32" s="9">
        <v>1168221.017</v>
      </c>
      <c r="G32" s="55"/>
    </row>
    <row r="33" spans="1:7" x14ac:dyDescent="0.2">
      <c r="A33" s="15"/>
      <c r="B33" s="9"/>
      <c r="C33" s="9"/>
      <c r="D33" s="9"/>
      <c r="E33" s="9"/>
      <c r="G33" s="55"/>
    </row>
    <row r="34" spans="1:7" x14ac:dyDescent="0.2">
      <c r="A34" s="75" t="s">
        <v>121</v>
      </c>
      <c r="B34" s="48"/>
      <c r="C34" s="48"/>
      <c r="D34" s="80"/>
      <c r="E34" s="80"/>
    </row>
    <row r="35" spans="1:7" x14ac:dyDescent="0.2">
      <c r="A35" s="74" t="s">
        <v>137</v>
      </c>
      <c r="B35" s="81">
        <v>-0.12924394300984593</v>
      </c>
      <c r="C35" s="81">
        <v>-0.35470000000000002</v>
      </c>
      <c r="D35" s="81">
        <v>-0.5512641901198958</v>
      </c>
      <c r="E35" s="81">
        <v>-1.5129019100000001</v>
      </c>
      <c r="G35" s="56"/>
    </row>
    <row r="36" spans="1:7" x14ac:dyDescent="0.2">
      <c r="B36" s="48">
        <v>0</v>
      </c>
      <c r="C36" s="48">
        <v>0</v>
      </c>
      <c r="D36" s="48">
        <v>0</v>
      </c>
      <c r="E36" s="48">
        <v>0</v>
      </c>
      <c r="G36" s="57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B42" sqref="B42"/>
    </sheetView>
  </sheetViews>
  <sheetFormatPr defaultColWidth="9" defaultRowHeight="11.25" x14ac:dyDescent="0.2"/>
  <cols>
    <col min="1" max="1" width="50.42578125" style="16" customWidth="1"/>
    <col min="2" max="3" width="18.5703125" style="34" bestFit="1" customWidth="1"/>
    <col min="4" max="4" width="19.85546875" style="30" customWidth="1"/>
    <col min="5" max="5" width="20.5703125" style="30" customWidth="1"/>
    <col min="6" max="6" width="20.5703125" style="68" customWidth="1"/>
    <col min="7" max="7" width="78.7109375" style="68" customWidth="1"/>
    <col min="8" max="9" width="9" style="30"/>
    <col min="10" max="13" width="4.5703125" style="30" bestFit="1" customWidth="1"/>
    <col min="14" max="16384" width="9" style="30"/>
  </cols>
  <sheetData>
    <row r="1" spans="1:7" s="31" customFormat="1" x14ac:dyDescent="0.2">
      <c r="A1" s="7" t="s">
        <v>0</v>
      </c>
      <c r="B1" s="8"/>
      <c r="C1" s="8"/>
      <c r="F1" s="85"/>
      <c r="G1" s="85"/>
    </row>
    <row r="2" spans="1:7" s="31" customFormat="1" x14ac:dyDescent="0.2">
      <c r="A2" s="73" t="s">
        <v>150</v>
      </c>
      <c r="B2" s="8"/>
      <c r="C2" s="8"/>
      <c r="F2" s="85"/>
      <c r="G2" s="85"/>
    </row>
    <row r="3" spans="1:7" s="31" customFormat="1" x14ac:dyDescent="0.2">
      <c r="A3" s="71" t="s">
        <v>139</v>
      </c>
      <c r="B3" s="8"/>
      <c r="C3" s="8"/>
      <c r="F3" s="85"/>
      <c r="G3" s="85"/>
    </row>
    <row r="4" spans="1:7" s="31" customFormat="1" x14ac:dyDescent="0.2">
      <c r="B4" s="9"/>
      <c r="C4" s="9"/>
      <c r="F4" s="85"/>
      <c r="G4" s="85"/>
    </row>
    <row r="5" spans="1:7" s="31" customFormat="1" ht="27" x14ac:dyDescent="0.35">
      <c r="B5" s="86" t="s">
        <v>147</v>
      </c>
      <c r="C5" s="86" t="s">
        <v>148</v>
      </c>
      <c r="D5" s="86" t="s">
        <v>147</v>
      </c>
      <c r="E5" s="86" t="s">
        <v>148</v>
      </c>
      <c r="F5" s="87"/>
      <c r="G5" s="85"/>
    </row>
    <row r="6" spans="1:7" s="31" customFormat="1" x14ac:dyDescent="0.2">
      <c r="B6" s="38" t="s">
        <v>57</v>
      </c>
      <c r="C6" s="38" t="s">
        <v>57</v>
      </c>
      <c r="D6" s="38" t="s">
        <v>57</v>
      </c>
      <c r="E6" s="38" t="s">
        <v>57</v>
      </c>
      <c r="F6" s="69"/>
      <c r="G6" s="85"/>
    </row>
    <row r="7" spans="1:7" s="31" customFormat="1" x14ac:dyDescent="0.2">
      <c r="B7" s="88" t="s">
        <v>59</v>
      </c>
      <c r="C7" s="88" t="s">
        <v>59</v>
      </c>
      <c r="D7" s="88" t="s">
        <v>60</v>
      </c>
      <c r="E7" s="88" t="s">
        <v>60</v>
      </c>
      <c r="F7" s="89"/>
      <c r="G7" s="85"/>
    </row>
    <row r="8" spans="1:7" s="31" customFormat="1" x14ac:dyDescent="0.2">
      <c r="B8" s="9"/>
      <c r="C8" s="9"/>
      <c r="D8" s="147" t="s">
        <v>61</v>
      </c>
      <c r="E8" s="147"/>
      <c r="F8" s="90"/>
      <c r="G8" s="85"/>
    </row>
    <row r="9" spans="1:7" s="31" customFormat="1" ht="13.5" x14ac:dyDescent="0.35">
      <c r="A9" s="91" t="s">
        <v>108</v>
      </c>
      <c r="B9" s="92">
        <v>-57796459.666649193</v>
      </c>
      <c r="C9" s="92">
        <v>-156188365.49000001</v>
      </c>
      <c r="D9" s="92">
        <v>-246519239.41615909</v>
      </c>
      <c r="E9" s="92">
        <v>-666190235.32449734</v>
      </c>
      <c r="F9" s="93"/>
      <c r="G9" s="93"/>
    </row>
    <row r="10" spans="1:7" s="31" customFormat="1" x14ac:dyDescent="0.2">
      <c r="A10" s="91"/>
      <c r="B10" s="94"/>
      <c r="C10" s="94"/>
      <c r="D10" s="94"/>
      <c r="E10" s="94"/>
      <c r="F10" s="95"/>
      <c r="G10" s="95"/>
    </row>
    <row r="11" spans="1:7" s="31" customFormat="1" x14ac:dyDescent="0.2">
      <c r="A11" s="91" t="s">
        <v>109</v>
      </c>
      <c r="B11" s="94"/>
      <c r="C11" s="94"/>
      <c r="D11" s="94"/>
      <c r="E11" s="94"/>
      <c r="F11" s="95"/>
      <c r="G11" s="95"/>
    </row>
    <row r="12" spans="1:7" s="31" customFormat="1" ht="22.5" hidden="1" x14ac:dyDescent="0.2">
      <c r="A12" s="96" t="s">
        <v>42</v>
      </c>
      <c r="B12" s="94">
        <v>0</v>
      </c>
      <c r="C12" s="94">
        <v>0</v>
      </c>
      <c r="D12" s="94">
        <v>0</v>
      </c>
      <c r="E12" s="94">
        <v>0</v>
      </c>
      <c r="F12" s="95"/>
      <c r="G12" s="95"/>
    </row>
    <row r="13" spans="1:7" s="31" customFormat="1" x14ac:dyDescent="0.2">
      <c r="A13" s="31" t="s">
        <v>110</v>
      </c>
      <c r="B13" s="94">
        <v>-2319623.0099999998</v>
      </c>
      <c r="C13" s="94">
        <v>875000</v>
      </c>
      <c r="D13" s="94">
        <v>-9893888.0245529991</v>
      </c>
      <c r="E13" s="94">
        <v>3732137.5</v>
      </c>
      <c r="F13" s="95"/>
      <c r="G13" s="95"/>
    </row>
    <row r="14" spans="1:7" s="31" customFormat="1" x14ac:dyDescent="0.2">
      <c r="B14" s="94"/>
      <c r="C14" s="94"/>
      <c r="D14" s="94"/>
      <c r="E14" s="94"/>
      <c r="F14" s="95"/>
      <c r="G14" s="95"/>
    </row>
    <row r="15" spans="1:7" s="31" customFormat="1" ht="33.75" x14ac:dyDescent="0.2">
      <c r="A15" s="97" t="s">
        <v>43</v>
      </c>
      <c r="B15" s="98">
        <v>-2319623.0099999998</v>
      </c>
      <c r="C15" s="98">
        <v>875000</v>
      </c>
      <c r="D15" s="98">
        <v>-9893888.0245529991</v>
      </c>
      <c r="E15" s="98">
        <v>3732137.5</v>
      </c>
      <c r="F15" s="99"/>
      <c r="G15" s="99"/>
    </row>
    <row r="16" spans="1:7" s="31" customFormat="1" x14ac:dyDescent="0.2">
      <c r="A16" s="97"/>
      <c r="B16" s="98"/>
      <c r="C16" s="98"/>
      <c r="D16" s="98"/>
      <c r="E16" s="98"/>
      <c r="F16" s="99"/>
      <c r="G16" s="99"/>
    </row>
    <row r="17" spans="1:7" s="31" customFormat="1" ht="22.5" hidden="1" x14ac:dyDescent="0.2">
      <c r="A17" s="96" t="s">
        <v>111</v>
      </c>
      <c r="B17" s="100">
        <v>0</v>
      </c>
      <c r="C17" s="100">
        <v>0</v>
      </c>
      <c r="D17" s="100">
        <v>0</v>
      </c>
      <c r="E17" s="100">
        <v>0</v>
      </c>
      <c r="F17" s="101"/>
      <c r="G17" s="101"/>
    </row>
    <row r="18" spans="1:7" s="31" customFormat="1" hidden="1" x14ac:dyDescent="0.2">
      <c r="A18" s="31" t="s">
        <v>112</v>
      </c>
      <c r="B18" s="94">
        <v>0</v>
      </c>
      <c r="C18" s="94">
        <v>0</v>
      </c>
      <c r="D18" s="94">
        <v>0</v>
      </c>
      <c r="E18" s="94">
        <v>0</v>
      </c>
      <c r="F18" s="95"/>
      <c r="G18" s="95"/>
    </row>
    <row r="19" spans="1:7" s="31" customFormat="1" hidden="1" x14ac:dyDescent="0.2">
      <c r="A19" s="102" t="s">
        <v>113</v>
      </c>
      <c r="B19" s="94">
        <v>0</v>
      </c>
      <c r="C19" s="94">
        <v>0</v>
      </c>
      <c r="D19" s="94">
        <v>0</v>
      </c>
      <c r="E19" s="94">
        <v>0</v>
      </c>
      <c r="F19" s="95"/>
      <c r="G19" s="95"/>
    </row>
    <row r="20" spans="1:7" s="31" customFormat="1" ht="22.5" hidden="1" x14ac:dyDescent="0.2">
      <c r="A20" s="102" t="s">
        <v>114</v>
      </c>
      <c r="B20" s="94">
        <v>0</v>
      </c>
      <c r="C20" s="94">
        <v>0</v>
      </c>
      <c r="D20" s="94">
        <v>0</v>
      </c>
      <c r="E20" s="94">
        <v>0</v>
      </c>
      <c r="F20" s="95"/>
      <c r="G20" s="95"/>
    </row>
    <row r="21" spans="1:7" s="31" customFormat="1" hidden="1" x14ac:dyDescent="0.2">
      <c r="A21" s="102"/>
      <c r="B21" s="94"/>
      <c r="C21" s="94"/>
      <c r="D21" s="94"/>
      <c r="E21" s="94"/>
      <c r="F21" s="95"/>
      <c r="G21" s="95"/>
    </row>
    <row r="22" spans="1:7" s="31" customFormat="1" hidden="1" x14ac:dyDescent="0.2">
      <c r="A22" s="102"/>
      <c r="B22" s="94"/>
      <c r="C22" s="94"/>
      <c r="D22" s="94"/>
      <c r="E22" s="94"/>
      <c r="F22" s="95"/>
      <c r="G22" s="95"/>
    </row>
    <row r="23" spans="1:7" s="31" customFormat="1" hidden="1" x14ac:dyDescent="0.2">
      <c r="B23" s="94"/>
      <c r="C23" s="94"/>
      <c r="D23" s="94"/>
      <c r="E23" s="94"/>
      <c r="F23" s="95"/>
      <c r="G23" s="95"/>
    </row>
    <row r="24" spans="1:7" s="31" customFormat="1" ht="33.75" hidden="1" x14ac:dyDescent="0.2">
      <c r="A24" s="103" t="s">
        <v>45</v>
      </c>
      <c r="B24" s="98">
        <v>0</v>
      </c>
      <c r="C24" s="98">
        <v>0</v>
      </c>
      <c r="D24" s="98">
        <v>0</v>
      </c>
      <c r="E24" s="98">
        <v>0</v>
      </c>
      <c r="F24" s="99"/>
      <c r="G24" s="99"/>
    </row>
    <row r="25" spans="1:7" s="31" customFormat="1" x14ac:dyDescent="0.2">
      <c r="A25" s="97"/>
      <c r="B25" s="98"/>
      <c r="C25" s="98"/>
      <c r="D25" s="98"/>
      <c r="E25" s="98"/>
      <c r="F25" s="99"/>
      <c r="G25" s="99"/>
    </row>
    <row r="26" spans="1:7" s="31" customFormat="1" x14ac:dyDescent="0.2">
      <c r="A26" s="97" t="s">
        <v>115</v>
      </c>
      <c r="B26" s="98">
        <v>-2319623.0099999998</v>
      </c>
      <c r="C26" s="98">
        <v>875000</v>
      </c>
      <c r="D26" s="98">
        <v>-9893888.0245529991</v>
      </c>
      <c r="E26" s="98">
        <v>3732137.5</v>
      </c>
      <c r="F26" s="99"/>
      <c r="G26" s="99"/>
    </row>
    <row r="27" spans="1:7" s="31" customFormat="1" ht="13.5" x14ac:dyDescent="0.35">
      <c r="A27" s="104" t="s">
        <v>141</v>
      </c>
      <c r="B27" s="105">
        <v>-60116082.67664919</v>
      </c>
      <c r="C27" s="105">
        <v>-155313365.49000001</v>
      </c>
      <c r="D27" s="105">
        <v>-256413127.44071209</v>
      </c>
      <c r="E27" s="105">
        <v>-662458097.82449734</v>
      </c>
      <c r="F27" s="106"/>
      <c r="G27" s="106"/>
    </row>
    <row r="28" spans="1:7" s="31" customFormat="1" x14ac:dyDescent="0.2">
      <c r="A28" s="107" t="s">
        <v>68</v>
      </c>
      <c r="B28" s="94"/>
      <c r="C28" s="94"/>
      <c r="D28" s="94"/>
      <c r="E28" s="94"/>
      <c r="F28" s="95"/>
      <c r="G28" s="95"/>
    </row>
    <row r="29" spans="1:7" s="31" customFormat="1" x14ac:dyDescent="0.2">
      <c r="A29" s="31" t="s">
        <v>69</v>
      </c>
      <c r="B29" s="94">
        <v>-59328099.720607132</v>
      </c>
      <c r="C29" s="94">
        <v>-155587255</v>
      </c>
      <c r="D29" s="94">
        <v>-253052143.7383056</v>
      </c>
      <c r="E29" s="94">
        <v>-663626318.75150001</v>
      </c>
      <c r="F29" s="95"/>
      <c r="G29" s="95"/>
    </row>
    <row r="30" spans="1:7" s="31" customFormat="1" x14ac:dyDescent="0.2">
      <c r="A30" s="31" t="s">
        <v>65</v>
      </c>
      <c r="B30" s="94">
        <v>-787982.95604204049</v>
      </c>
      <c r="C30" s="94">
        <v>273890</v>
      </c>
      <c r="D30" s="94">
        <v>-3360983.7024061154</v>
      </c>
      <c r="E30" s="94">
        <v>1168221.017</v>
      </c>
      <c r="F30" s="95"/>
      <c r="G30" s="95"/>
    </row>
    <row r="31" spans="1:7" s="31" customFormat="1" x14ac:dyDescent="0.2">
      <c r="B31" s="94"/>
      <c r="C31" s="94"/>
      <c r="D31" s="94"/>
      <c r="E31" s="94"/>
      <c r="F31" s="95"/>
      <c r="G31" s="95"/>
    </row>
    <row r="32" spans="1:7" s="31" customFormat="1" ht="13.5" x14ac:dyDescent="0.35">
      <c r="A32" s="91" t="s">
        <v>140</v>
      </c>
      <c r="B32" s="92">
        <v>-60116082.676649176</v>
      </c>
      <c r="C32" s="92">
        <v>-155313365</v>
      </c>
      <c r="D32" s="92">
        <v>-256413127.44071171</v>
      </c>
      <c r="E32" s="92">
        <v>-662458097.73450005</v>
      </c>
      <c r="F32" s="93"/>
      <c r="G32" s="93"/>
    </row>
    <row r="33" spans="2:7" s="31" customFormat="1" x14ac:dyDescent="0.2">
      <c r="B33" s="8"/>
      <c r="C33" s="8"/>
      <c r="F33" s="85"/>
      <c r="G33" s="85"/>
    </row>
    <row r="34" spans="2:7" s="31" customFormat="1" x14ac:dyDescent="0.2">
      <c r="B34" s="8"/>
      <c r="C34" s="8"/>
      <c r="F34" s="85"/>
      <c r="G34" s="85"/>
    </row>
    <row r="35" spans="2:7" s="31" customFormat="1" x14ac:dyDescent="0.2">
      <c r="B35" s="8"/>
      <c r="C35" s="8"/>
      <c r="F35" s="85"/>
      <c r="G35" s="85"/>
    </row>
    <row r="36" spans="2:7" s="31" customFormat="1" x14ac:dyDescent="0.2">
      <c r="B36" s="8"/>
      <c r="C36" s="8"/>
      <c r="F36" s="85"/>
      <c r="G36" s="85"/>
    </row>
    <row r="37" spans="2:7" s="31" customFormat="1" x14ac:dyDescent="0.2">
      <c r="B37" s="8"/>
      <c r="C37" s="8"/>
      <c r="F37" s="85"/>
      <c r="G37" s="85"/>
    </row>
    <row r="38" spans="2:7" s="31" customFormat="1" x14ac:dyDescent="0.2">
      <c r="B38" s="8"/>
      <c r="C38" s="8"/>
      <c r="F38" s="85"/>
      <c r="G38" s="85"/>
    </row>
    <row r="39" spans="2:7" s="31" customFormat="1" x14ac:dyDescent="0.2">
      <c r="B39" s="8"/>
      <c r="C39" s="8"/>
      <c r="F39" s="85"/>
      <c r="G39" s="85"/>
    </row>
    <row r="40" spans="2:7" s="31" customFormat="1" x14ac:dyDescent="0.2">
      <c r="B40" s="8"/>
      <c r="C40" s="8"/>
      <c r="F40" s="85"/>
      <c r="G40" s="85"/>
    </row>
    <row r="41" spans="2:7" s="31" customFormat="1" x14ac:dyDescent="0.2">
      <c r="B41" s="8"/>
      <c r="C41" s="8"/>
      <c r="F41" s="85"/>
      <c r="G41" s="85"/>
    </row>
    <row r="42" spans="2:7" s="31" customFormat="1" x14ac:dyDescent="0.2">
      <c r="B42" s="8"/>
      <c r="C42" s="8"/>
      <c r="F42" s="85"/>
      <c r="G42" s="85"/>
    </row>
    <row r="43" spans="2:7" s="31" customFormat="1" x14ac:dyDescent="0.2">
      <c r="B43" s="8"/>
      <c r="C43" s="8"/>
      <c r="F43" s="85"/>
      <c r="G43" s="85"/>
    </row>
    <row r="44" spans="2:7" s="31" customFormat="1" x14ac:dyDescent="0.2">
      <c r="B44" s="8"/>
      <c r="C44" s="8"/>
      <c r="F44" s="85"/>
      <c r="G44" s="85"/>
    </row>
    <row r="45" spans="2:7" s="31" customFormat="1" x14ac:dyDescent="0.2">
      <c r="B45" s="8"/>
      <c r="C45" s="8"/>
      <c r="F45" s="85"/>
      <c r="G45" s="85"/>
    </row>
    <row r="46" spans="2:7" s="31" customFormat="1" x14ac:dyDescent="0.2">
      <c r="B46" s="8"/>
      <c r="C46" s="8"/>
      <c r="F46" s="85"/>
      <c r="G46" s="85"/>
    </row>
    <row r="47" spans="2:7" s="31" customFormat="1" x14ac:dyDescent="0.2">
      <c r="B47" s="8"/>
      <c r="C47" s="8"/>
      <c r="F47" s="85"/>
      <c r="G47" s="85"/>
    </row>
    <row r="48" spans="2:7" s="31" customFormat="1" x14ac:dyDescent="0.2">
      <c r="B48" s="8"/>
      <c r="C48" s="8"/>
      <c r="F48" s="85"/>
      <c r="G48" s="85"/>
    </row>
    <row r="49" spans="2:7" s="31" customFormat="1" x14ac:dyDescent="0.2">
      <c r="B49" s="8"/>
      <c r="C49" s="8"/>
      <c r="F49" s="85"/>
      <c r="G49" s="85"/>
    </row>
    <row r="50" spans="2:7" s="31" customFormat="1" x14ac:dyDescent="0.2">
      <c r="B50" s="8"/>
      <c r="C50" s="8"/>
      <c r="F50" s="85"/>
      <c r="G50" s="85"/>
    </row>
    <row r="51" spans="2:7" s="31" customFormat="1" x14ac:dyDescent="0.2">
      <c r="B51" s="8"/>
      <c r="C51" s="8"/>
      <c r="F51" s="85"/>
      <c r="G51" s="85"/>
    </row>
    <row r="52" spans="2:7" s="31" customFormat="1" x14ac:dyDescent="0.2">
      <c r="B52" s="8"/>
      <c r="C52" s="8"/>
      <c r="F52" s="85"/>
      <c r="G52" s="85"/>
    </row>
    <row r="53" spans="2:7" s="31" customFormat="1" x14ac:dyDescent="0.2">
      <c r="B53" s="8"/>
      <c r="C53" s="8"/>
      <c r="F53" s="85"/>
      <c r="G53" s="85"/>
    </row>
    <row r="54" spans="2:7" s="31" customFormat="1" x14ac:dyDescent="0.2">
      <c r="B54" s="8"/>
      <c r="C54" s="8"/>
      <c r="F54" s="85"/>
      <c r="G54" s="85"/>
    </row>
    <row r="55" spans="2:7" s="31" customFormat="1" x14ac:dyDescent="0.2">
      <c r="B55" s="8"/>
      <c r="C55" s="8"/>
      <c r="F55" s="85"/>
      <c r="G55" s="85"/>
    </row>
    <row r="56" spans="2:7" s="31" customFormat="1" x14ac:dyDescent="0.2">
      <c r="B56" s="8"/>
      <c r="C56" s="8"/>
      <c r="F56" s="85"/>
      <c r="G56" s="85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="80" zoomScaleNormal="80" workbookViewId="0">
      <selection activeCell="B72" sqref="B72"/>
    </sheetView>
  </sheetViews>
  <sheetFormatPr defaultColWidth="9" defaultRowHeight="11.25" x14ac:dyDescent="0.2"/>
  <cols>
    <col min="1" max="1" width="61.5703125" style="35" customWidth="1"/>
    <col min="2" max="2" width="20.5703125" style="34" bestFit="1" customWidth="1"/>
    <col min="3" max="3" width="20.85546875" style="34" bestFit="1" customWidth="1"/>
    <col min="4" max="4" width="20.5703125" style="32" bestFit="1" customWidth="1"/>
    <col min="5" max="5" width="23" style="32" customWidth="1"/>
    <col min="6" max="6" width="23" style="49" customWidth="1"/>
    <col min="7" max="7" width="40.28515625" style="72" customWidth="1"/>
    <col min="8" max="8" width="7.85546875" style="52" bestFit="1" customWidth="1"/>
    <col min="9" max="9" width="9" style="32"/>
    <col min="10" max="13" width="5.7109375" style="32" bestFit="1" customWidth="1"/>
    <col min="14" max="16384" width="9" style="32"/>
  </cols>
  <sheetData>
    <row r="1" spans="1:13" s="31" customFormat="1" x14ac:dyDescent="0.2">
      <c r="A1" s="7" t="s">
        <v>0</v>
      </c>
      <c r="B1" s="8"/>
      <c r="C1" s="8"/>
      <c r="F1" s="66"/>
      <c r="G1" s="66"/>
    </row>
    <row r="2" spans="1:13" s="31" customFormat="1" x14ac:dyDescent="0.2">
      <c r="A2" s="73" t="s">
        <v>151</v>
      </c>
      <c r="B2" s="8"/>
      <c r="C2" s="8"/>
      <c r="F2" s="66"/>
      <c r="G2" s="66"/>
    </row>
    <row r="3" spans="1:13" s="31" customFormat="1" x14ac:dyDescent="0.2">
      <c r="A3" s="71" t="s">
        <v>139</v>
      </c>
      <c r="B3" s="8"/>
      <c r="C3" s="8"/>
      <c r="F3" s="66"/>
      <c r="G3" s="66"/>
    </row>
    <row r="4" spans="1:13" s="31" customFormat="1" x14ac:dyDescent="0.2">
      <c r="A4" s="108"/>
      <c r="B4" s="8"/>
      <c r="C4" s="8"/>
      <c r="F4" s="66"/>
      <c r="G4" s="66"/>
    </row>
    <row r="5" spans="1:13" s="31" customFormat="1" x14ac:dyDescent="0.2">
      <c r="A5" s="109"/>
      <c r="B5" s="110" t="s">
        <v>146</v>
      </c>
      <c r="C5" s="110" t="s">
        <v>152</v>
      </c>
      <c r="D5" s="110" t="s">
        <v>146</v>
      </c>
      <c r="E5" s="110" t="s">
        <v>152</v>
      </c>
      <c r="F5" s="111"/>
      <c r="G5" s="66"/>
    </row>
    <row r="6" spans="1:13" s="31" customFormat="1" x14ac:dyDescent="0.2">
      <c r="A6" s="109"/>
      <c r="B6" s="26" t="s">
        <v>57</v>
      </c>
      <c r="C6" s="26" t="s">
        <v>57</v>
      </c>
      <c r="D6" s="26" t="s">
        <v>57</v>
      </c>
      <c r="E6" s="26" t="s">
        <v>57</v>
      </c>
      <c r="F6" s="26"/>
      <c r="G6" s="66"/>
    </row>
    <row r="7" spans="1:13" s="31" customFormat="1" x14ac:dyDescent="0.2">
      <c r="A7" s="109"/>
      <c r="B7" s="112" t="s">
        <v>59</v>
      </c>
      <c r="C7" s="112" t="s">
        <v>59</v>
      </c>
      <c r="D7" s="112" t="s">
        <v>60</v>
      </c>
      <c r="E7" s="112" t="s">
        <v>60</v>
      </c>
      <c r="F7" s="127"/>
      <c r="G7" s="66"/>
    </row>
    <row r="8" spans="1:13" s="31" customFormat="1" x14ac:dyDescent="0.2">
      <c r="A8" s="109"/>
      <c r="B8" s="112"/>
      <c r="C8" s="112"/>
      <c r="D8" s="147" t="s">
        <v>61</v>
      </c>
      <c r="E8" s="147"/>
      <c r="F8" s="113"/>
      <c r="G8" s="66"/>
    </row>
    <row r="9" spans="1:13" s="91" customFormat="1" ht="19.5" customHeight="1" thickBot="1" x14ac:dyDescent="0.25">
      <c r="A9" s="108" t="s">
        <v>138</v>
      </c>
      <c r="B9" s="114">
        <v>-53079287.446649194</v>
      </c>
      <c r="C9" s="114">
        <v>-154036671.49000001</v>
      </c>
      <c r="D9" s="114">
        <v>-226399084.74619308</v>
      </c>
      <c r="E9" s="114">
        <v>-657012614.90629733</v>
      </c>
      <c r="F9" s="115"/>
      <c r="G9" s="115"/>
      <c r="J9" s="31"/>
      <c r="K9" s="31"/>
      <c r="L9" s="31"/>
      <c r="M9" s="31"/>
    </row>
    <row r="10" spans="1:13" s="91" customFormat="1" ht="19.5" customHeight="1" thickTop="1" x14ac:dyDescent="0.2">
      <c r="A10" s="108"/>
      <c r="B10" s="115"/>
      <c r="C10" s="115"/>
      <c r="D10" s="115"/>
      <c r="E10" s="115"/>
      <c r="F10" s="115"/>
      <c r="G10" s="115"/>
      <c r="J10" s="31"/>
      <c r="K10" s="31"/>
      <c r="L10" s="31"/>
      <c r="M10" s="31"/>
    </row>
    <row r="11" spans="1:13" s="31" customFormat="1" x14ac:dyDescent="0.2">
      <c r="A11" s="116" t="s">
        <v>27</v>
      </c>
      <c r="B11" s="117"/>
      <c r="C11" s="117"/>
      <c r="D11" s="117"/>
      <c r="E11" s="117"/>
      <c r="F11" s="118"/>
      <c r="G11" s="118"/>
      <c r="H11" s="91"/>
    </row>
    <row r="12" spans="1:13" s="31" customFormat="1" x14ac:dyDescent="0.2">
      <c r="A12" s="31" t="s">
        <v>70</v>
      </c>
      <c r="B12" s="117">
        <v>91300235.450000003</v>
      </c>
      <c r="C12" s="117">
        <v>84510131</v>
      </c>
      <c r="D12" s="117">
        <v>389422892.26488501</v>
      </c>
      <c r="E12" s="117">
        <v>360461059.7543</v>
      </c>
      <c r="F12" s="118"/>
      <c r="G12" s="118"/>
      <c r="H12" s="91"/>
    </row>
    <row r="13" spans="1:13" s="31" customFormat="1" x14ac:dyDescent="0.2">
      <c r="A13" s="133" t="s">
        <v>71</v>
      </c>
      <c r="B13" s="117">
        <v>4671073.7982316194</v>
      </c>
      <c r="C13" s="117">
        <v>3699853</v>
      </c>
      <c r="D13" s="117">
        <v>19923533.071597327</v>
      </c>
      <c r="E13" s="117">
        <v>15780985.0009</v>
      </c>
      <c r="F13" s="118"/>
      <c r="G13" s="118"/>
      <c r="H13" s="91"/>
    </row>
    <row r="14" spans="1:13" s="31" customFormat="1" x14ac:dyDescent="0.2">
      <c r="A14" s="133" t="s">
        <v>72</v>
      </c>
      <c r="B14" s="117">
        <v>3250927.4699999988</v>
      </c>
      <c r="C14" s="117">
        <v>-1782911</v>
      </c>
      <c r="D14" s="117">
        <v>13866180.937790994</v>
      </c>
      <c r="E14" s="117">
        <v>-7604650.2883000001</v>
      </c>
      <c r="F14" s="118"/>
      <c r="G14" s="118"/>
      <c r="H14" s="91"/>
    </row>
    <row r="15" spans="1:13" s="31" customFormat="1" x14ac:dyDescent="0.2">
      <c r="A15" s="133" t="s">
        <v>73</v>
      </c>
      <c r="B15" s="117">
        <v>10207621</v>
      </c>
      <c r="C15" s="117">
        <v>8260</v>
      </c>
      <c r="D15" s="117">
        <v>43538565.851300001</v>
      </c>
      <c r="E15" s="117">
        <v>35231.377999999997</v>
      </c>
      <c r="F15" s="118"/>
      <c r="G15" s="118"/>
      <c r="H15" s="91"/>
    </row>
    <row r="16" spans="1:13" s="31" customFormat="1" hidden="1" x14ac:dyDescent="0.2">
      <c r="A16" s="133" t="s">
        <v>74</v>
      </c>
      <c r="B16" s="117">
        <v>0</v>
      </c>
      <c r="C16" s="117">
        <v>0</v>
      </c>
      <c r="D16" s="117">
        <v>0</v>
      </c>
      <c r="E16" s="117">
        <v>0</v>
      </c>
      <c r="F16" s="118"/>
      <c r="G16" s="118"/>
      <c r="H16" s="91"/>
    </row>
    <row r="17" spans="1:13" s="31" customFormat="1" hidden="1" x14ac:dyDescent="0.2">
      <c r="A17" s="119" t="s">
        <v>46</v>
      </c>
      <c r="B17" s="117">
        <v>0</v>
      </c>
      <c r="C17" s="117">
        <v>0</v>
      </c>
      <c r="D17" s="117">
        <v>0</v>
      </c>
      <c r="E17" s="117">
        <v>0</v>
      </c>
      <c r="F17" s="118"/>
      <c r="G17" s="118"/>
      <c r="H17" s="91"/>
    </row>
    <row r="18" spans="1:13" s="31" customFormat="1" hidden="1" x14ac:dyDescent="0.2">
      <c r="A18" s="119" t="s">
        <v>75</v>
      </c>
      <c r="B18" s="117">
        <v>0</v>
      </c>
      <c r="C18" s="117">
        <v>0</v>
      </c>
      <c r="D18" s="117">
        <v>0</v>
      </c>
      <c r="E18" s="117">
        <v>0</v>
      </c>
      <c r="F18" s="118"/>
      <c r="G18" s="118"/>
      <c r="H18" s="91"/>
    </row>
    <row r="19" spans="1:13" s="31" customFormat="1" x14ac:dyDescent="0.2">
      <c r="A19" s="119" t="s">
        <v>76</v>
      </c>
      <c r="B19" s="117">
        <v>1705265.0799999998</v>
      </c>
      <c r="C19" s="117">
        <v>6713</v>
      </c>
      <c r="D19" s="117">
        <v>7273467.1457239995</v>
      </c>
      <c r="E19" s="117">
        <v>28632.958899999998</v>
      </c>
      <c r="F19" s="118"/>
      <c r="G19" s="118"/>
      <c r="H19" s="91"/>
    </row>
    <row r="20" spans="1:13" s="31" customFormat="1" x14ac:dyDescent="0.2">
      <c r="A20" s="119" t="s">
        <v>77</v>
      </c>
      <c r="B20" s="117">
        <v>-2033591.98</v>
      </c>
      <c r="C20" s="117">
        <v>-1258603</v>
      </c>
      <c r="D20" s="117">
        <v>-8673879.8722939994</v>
      </c>
      <c r="E20" s="117">
        <v>-5368319.3758999994</v>
      </c>
      <c r="F20" s="118"/>
      <c r="G20" s="118"/>
      <c r="H20" s="91"/>
    </row>
    <row r="21" spans="1:13" s="31" customFormat="1" x14ac:dyDescent="0.2">
      <c r="A21" s="31" t="s">
        <v>78</v>
      </c>
      <c r="B21" s="117">
        <v>3945784.4236099985</v>
      </c>
      <c r="C21" s="117">
        <v>3514331</v>
      </c>
      <c r="D21" s="117">
        <v>16829952.302023727</v>
      </c>
      <c r="E21" s="117">
        <v>14989676.0143</v>
      </c>
      <c r="F21" s="118"/>
      <c r="G21" s="118"/>
      <c r="H21" s="91"/>
    </row>
    <row r="22" spans="1:13" s="91" customFormat="1" x14ac:dyDescent="0.2">
      <c r="A22" s="31" t="s">
        <v>28</v>
      </c>
      <c r="B22" s="117">
        <v>-11431418.029999997</v>
      </c>
      <c r="C22" s="117">
        <v>-8146105</v>
      </c>
      <c r="D22" s="117">
        <v>-48758427.32335899</v>
      </c>
      <c r="E22" s="117">
        <v>-34745581.656499997</v>
      </c>
      <c r="F22" s="118"/>
      <c r="G22" s="118"/>
      <c r="J22" s="31"/>
      <c r="K22" s="31"/>
      <c r="L22" s="31"/>
      <c r="M22" s="31"/>
    </row>
    <row r="23" spans="1:13" s="31" customFormat="1" x14ac:dyDescent="0.2">
      <c r="A23" s="120" t="s">
        <v>79</v>
      </c>
      <c r="B23" s="117">
        <v>26093657.749999996</v>
      </c>
      <c r="C23" s="117">
        <v>38044227</v>
      </c>
      <c r="D23" s="117">
        <v>111297278.40107498</v>
      </c>
      <c r="E23" s="117">
        <v>162270041.42309999</v>
      </c>
      <c r="F23" s="118"/>
      <c r="G23" s="118"/>
      <c r="H23" s="91"/>
    </row>
    <row r="24" spans="1:13" s="31" customFormat="1" hidden="1" x14ac:dyDescent="0.2">
      <c r="B24" s="117">
        <v>0</v>
      </c>
      <c r="C24" s="117">
        <v>0</v>
      </c>
      <c r="D24" s="117">
        <v>0</v>
      </c>
      <c r="E24" s="117">
        <v>0</v>
      </c>
      <c r="F24" s="118"/>
      <c r="G24" s="118"/>
      <c r="H24" s="91"/>
    </row>
    <row r="25" spans="1:13" s="31" customFormat="1" x14ac:dyDescent="0.2">
      <c r="A25" s="120" t="s">
        <v>80</v>
      </c>
      <c r="B25" s="117">
        <v>-316859.57000000007</v>
      </c>
      <c r="C25" s="117">
        <v>-317360</v>
      </c>
      <c r="D25" s="117">
        <v>-1351501.1239210002</v>
      </c>
      <c r="E25" s="117">
        <v>-1353635.608</v>
      </c>
      <c r="F25" s="118"/>
      <c r="G25" s="118"/>
      <c r="H25" s="91"/>
    </row>
    <row r="26" spans="1:13" s="31" customFormat="1" x14ac:dyDescent="0.2">
      <c r="A26" s="102" t="s">
        <v>81</v>
      </c>
      <c r="B26" s="117">
        <v>-7005169.7557722088</v>
      </c>
      <c r="C26" s="117">
        <v>2834509</v>
      </c>
      <c r="D26" s="117">
        <v>-29879150.5592952</v>
      </c>
      <c r="E26" s="117">
        <v>12090031.2377</v>
      </c>
      <c r="F26" s="118"/>
      <c r="G26" s="118"/>
      <c r="H26" s="91"/>
    </row>
    <row r="27" spans="1:13" s="31" customFormat="1" ht="12" thickBot="1" x14ac:dyDescent="0.25">
      <c r="A27" s="121" t="s">
        <v>82</v>
      </c>
      <c r="B27" s="114">
        <v>67308238.189420238</v>
      </c>
      <c r="C27" s="114">
        <v>-32923626.49000001</v>
      </c>
      <c r="D27" s="114">
        <v>287089826.34933382</v>
      </c>
      <c r="E27" s="114">
        <v>-140429144.06779724</v>
      </c>
      <c r="F27" s="115"/>
      <c r="G27" s="115"/>
      <c r="H27" s="91"/>
    </row>
    <row r="28" spans="1:13" s="91" customFormat="1" ht="12" thickTop="1" x14ac:dyDescent="0.2">
      <c r="A28" s="31"/>
      <c r="B28" s="117"/>
      <c r="C28" s="117"/>
      <c r="D28" s="117"/>
      <c r="E28" s="117"/>
      <c r="F28" s="118"/>
      <c r="G28" s="118"/>
      <c r="J28" s="31"/>
      <c r="K28" s="31"/>
      <c r="L28" s="31"/>
      <c r="M28" s="31"/>
    </row>
    <row r="29" spans="1:13" s="31" customFormat="1" x14ac:dyDescent="0.2">
      <c r="A29" s="107" t="s">
        <v>29</v>
      </c>
      <c r="B29" s="122"/>
      <c r="C29" s="122"/>
      <c r="D29" s="122"/>
      <c r="E29" s="122"/>
      <c r="F29" s="123"/>
      <c r="G29" s="123"/>
      <c r="H29" s="91"/>
    </row>
    <row r="30" spans="1:13" s="91" customFormat="1" x14ac:dyDescent="0.2">
      <c r="A30" s="31" t="s">
        <v>30</v>
      </c>
      <c r="B30" s="117">
        <v>-70336707.948097467</v>
      </c>
      <c r="C30" s="117">
        <v>25667121</v>
      </c>
      <c r="D30" s="124">
        <v>-300007158.4110201</v>
      </c>
      <c r="E30" s="124">
        <v>109477972.2013</v>
      </c>
      <c r="F30" s="125"/>
      <c r="G30" s="126"/>
      <c r="J30" s="31"/>
      <c r="K30" s="31"/>
      <c r="L30" s="31"/>
      <c r="M30" s="31"/>
    </row>
    <row r="31" spans="1:13" s="31" customFormat="1" x14ac:dyDescent="0.2">
      <c r="A31" s="31" t="s">
        <v>31</v>
      </c>
      <c r="B31" s="117">
        <v>-194084793.64597601</v>
      </c>
      <c r="C31" s="117">
        <v>88795228</v>
      </c>
      <c r="D31" s="124">
        <v>-827829870.3381815</v>
      </c>
      <c r="E31" s="124">
        <v>378738285.98839998</v>
      </c>
      <c r="F31" s="125"/>
      <c r="G31" s="126"/>
      <c r="H31" s="91"/>
    </row>
    <row r="32" spans="1:13" s="31" customFormat="1" hidden="1" x14ac:dyDescent="0.2">
      <c r="B32" s="117">
        <v>0</v>
      </c>
      <c r="C32" s="117">
        <v>0</v>
      </c>
      <c r="D32" s="124">
        <v>0</v>
      </c>
      <c r="E32" s="124">
        <v>0</v>
      </c>
      <c r="F32" s="125"/>
      <c r="G32" s="125"/>
      <c r="H32" s="91"/>
    </row>
    <row r="33" spans="1:13" s="31" customFormat="1" ht="12.6" customHeight="1" x14ac:dyDescent="0.2">
      <c r="A33" s="102" t="s">
        <v>83</v>
      </c>
      <c r="B33" s="117">
        <v>93039818.824539959</v>
      </c>
      <c r="C33" s="117">
        <v>159876098</v>
      </c>
      <c r="D33" s="117">
        <v>396842737.2323103</v>
      </c>
      <c r="E33" s="117">
        <v>681919524.79939997</v>
      </c>
      <c r="F33" s="118"/>
      <c r="G33" s="118"/>
      <c r="H33" s="91"/>
    </row>
    <row r="34" spans="1:13" s="31" customFormat="1" ht="12" thickBot="1" x14ac:dyDescent="0.25">
      <c r="A34" s="91" t="s">
        <v>84</v>
      </c>
      <c r="B34" s="114">
        <v>-171381682.76953351</v>
      </c>
      <c r="C34" s="114">
        <v>274338447</v>
      </c>
      <c r="D34" s="114">
        <v>-730994291.51689124</v>
      </c>
      <c r="E34" s="114">
        <v>1170135782.9891</v>
      </c>
      <c r="F34" s="115"/>
      <c r="G34" s="115"/>
      <c r="H34" s="91"/>
    </row>
    <row r="35" spans="1:13" s="31" customFormat="1" ht="12" hidden="1" thickTop="1" x14ac:dyDescent="0.2">
      <c r="A35" s="91"/>
      <c r="B35" s="112"/>
      <c r="C35" s="112"/>
      <c r="D35" s="112"/>
      <c r="E35" s="112"/>
      <c r="F35" s="127"/>
      <c r="G35" s="127"/>
      <c r="H35" s="91"/>
    </row>
    <row r="36" spans="1:13" s="31" customFormat="1" hidden="1" x14ac:dyDescent="0.2">
      <c r="A36" s="91" t="s">
        <v>85</v>
      </c>
      <c r="B36" s="128"/>
      <c r="C36" s="117"/>
      <c r="D36" s="112"/>
      <c r="E36" s="112"/>
      <c r="F36" s="127"/>
      <c r="G36" s="127"/>
      <c r="H36" s="91"/>
    </row>
    <row r="37" spans="1:13" s="91" customFormat="1" ht="12" hidden="1" thickBot="1" x14ac:dyDescent="0.25">
      <c r="A37" s="129" t="s">
        <v>86</v>
      </c>
      <c r="B37" s="114"/>
      <c r="C37" s="114"/>
      <c r="D37" s="114"/>
      <c r="E37" s="114"/>
      <c r="F37" s="115"/>
      <c r="G37" s="115"/>
      <c r="J37" s="31"/>
      <c r="K37" s="31"/>
      <c r="L37" s="31"/>
      <c r="M37" s="31"/>
    </row>
    <row r="38" spans="1:13" s="31" customFormat="1" ht="12" thickTop="1" x14ac:dyDescent="0.2">
      <c r="B38" s="117" t="s">
        <v>154</v>
      </c>
      <c r="C38" s="117" t="s">
        <v>154</v>
      </c>
      <c r="D38" s="117" t="s">
        <v>154</v>
      </c>
      <c r="E38" s="117" t="s">
        <v>154</v>
      </c>
      <c r="F38" s="118"/>
      <c r="G38" s="118"/>
      <c r="H38" s="91"/>
    </row>
    <row r="39" spans="1:13" s="31" customFormat="1" ht="12" thickBot="1" x14ac:dyDescent="0.25">
      <c r="A39" s="104" t="s">
        <v>87</v>
      </c>
      <c r="B39" s="114">
        <v>-104073444.58011328</v>
      </c>
      <c r="C39" s="114">
        <v>241414820.50999999</v>
      </c>
      <c r="D39" s="114">
        <v>-443904465.16755742</v>
      </c>
      <c r="E39" s="114">
        <v>1029706638.9213028</v>
      </c>
      <c r="F39" s="115"/>
      <c r="G39" s="115"/>
      <c r="H39" s="91"/>
    </row>
    <row r="40" spans="1:13" s="31" customFormat="1" ht="12" thickTop="1" x14ac:dyDescent="0.2">
      <c r="B40" s="117"/>
      <c r="C40" s="117"/>
      <c r="D40" s="117"/>
      <c r="E40" s="117"/>
      <c r="F40" s="118"/>
      <c r="G40" s="118"/>
      <c r="H40" s="91"/>
    </row>
    <row r="41" spans="1:13" s="31" customFormat="1" x14ac:dyDescent="0.2">
      <c r="A41" s="91" t="s">
        <v>32</v>
      </c>
      <c r="B41" s="128"/>
      <c r="C41" s="128"/>
      <c r="D41" s="128"/>
      <c r="E41" s="128"/>
      <c r="F41" s="115"/>
      <c r="G41" s="115"/>
      <c r="H41" s="91"/>
    </row>
    <row r="42" spans="1:13" s="31" customFormat="1" x14ac:dyDescent="0.2">
      <c r="A42" s="31" t="s">
        <v>33</v>
      </c>
      <c r="B42" s="117">
        <v>-25994293.677700002</v>
      </c>
      <c r="C42" s="117">
        <v>-108075631</v>
      </c>
      <c r="D42" s="117">
        <v>-110873462.82349381</v>
      </c>
      <c r="E42" s="117">
        <v>-460974990.90429997</v>
      </c>
      <c r="F42" s="118"/>
      <c r="G42" s="118"/>
      <c r="H42" s="91"/>
    </row>
    <row r="43" spans="1:13" s="31" customFormat="1" hidden="1" x14ac:dyDescent="0.2">
      <c r="B43" s="117">
        <v>0</v>
      </c>
      <c r="C43" s="117">
        <v>0</v>
      </c>
      <c r="D43" s="117">
        <v>0</v>
      </c>
      <c r="E43" s="117">
        <v>0</v>
      </c>
      <c r="F43" s="118"/>
      <c r="G43" s="118"/>
      <c r="H43" s="91"/>
    </row>
    <row r="44" spans="1:13" s="31" customFormat="1" x14ac:dyDescent="0.2">
      <c r="A44" s="31" t="s">
        <v>34</v>
      </c>
      <c r="B44" s="118">
        <v>-1104786</v>
      </c>
      <c r="C44" s="118">
        <v>-2195284</v>
      </c>
      <c r="D44" s="118">
        <v>-4712243.7258000001</v>
      </c>
      <c r="E44" s="118">
        <v>-9363544.8452000003</v>
      </c>
      <c r="F44" s="118"/>
      <c r="G44" s="118"/>
      <c r="H44" s="91"/>
    </row>
    <row r="45" spans="1:13" s="31" customFormat="1" ht="13.5" x14ac:dyDescent="0.35">
      <c r="A45" s="31" t="s">
        <v>88</v>
      </c>
      <c r="B45" s="130">
        <v>1515901.7</v>
      </c>
      <c r="C45" s="130">
        <v>5743960</v>
      </c>
      <c r="D45" s="130">
        <v>6465775.5210099993</v>
      </c>
      <c r="E45" s="130">
        <v>24499712.588</v>
      </c>
      <c r="F45" s="131"/>
      <c r="G45" s="131"/>
      <c r="H45" s="91"/>
    </row>
    <row r="46" spans="1:13" s="31" customFormat="1" hidden="1" x14ac:dyDescent="0.2">
      <c r="B46" s="117">
        <v>0</v>
      </c>
      <c r="C46" s="117">
        <v>0</v>
      </c>
      <c r="D46" s="117">
        <v>0</v>
      </c>
      <c r="E46" s="117">
        <v>0</v>
      </c>
      <c r="F46" s="118"/>
      <c r="G46" s="118"/>
      <c r="H46" s="91"/>
    </row>
    <row r="47" spans="1:13" s="31" customFormat="1" ht="13.5" hidden="1" x14ac:dyDescent="0.35">
      <c r="B47" s="130">
        <v>0</v>
      </c>
      <c r="C47" s="130">
        <v>0</v>
      </c>
      <c r="D47" s="130">
        <v>0</v>
      </c>
      <c r="E47" s="130">
        <v>0</v>
      </c>
      <c r="F47" s="131"/>
      <c r="G47" s="131"/>
      <c r="H47" s="91"/>
    </row>
    <row r="48" spans="1:13" s="31" customFormat="1" ht="12" thickBot="1" x14ac:dyDescent="0.25">
      <c r="A48" s="104" t="s">
        <v>35</v>
      </c>
      <c r="B48" s="114">
        <v>-25583177.977700002</v>
      </c>
      <c r="C48" s="114">
        <v>-104526955</v>
      </c>
      <c r="D48" s="114">
        <v>-109119931.02828382</v>
      </c>
      <c r="E48" s="114">
        <v>-445838823.16149998</v>
      </c>
      <c r="F48" s="115"/>
      <c r="G48" s="115"/>
      <c r="H48" s="91"/>
    </row>
    <row r="49" spans="1:8" s="31" customFormat="1" ht="12" thickTop="1" x14ac:dyDescent="0.2">
      <c r="B49" s="117"/>
      <c r="C49" s="117"/>
      <c r="D49" s="117"/>
      <c r="E49" s="117"/>
      <c r="F49" s="118"/>
      <c r="G49" s="118"/>
      <c r="H49" s="91"/>
    </row>
    <row r="50" spans="1:8" s="31" customFormat="1" x14ac:dyDescent="0.2">
      <c r="A50" s="91" t="s">
        <v>36</v>
      </c>
      <c r="B50" s="128"/>
      <c r="C50" s="128"/>
      <c r="D50" s="128"/>
      <c r="E50" s="128"/>
      <c r="F50" s="115"/>
      <c r="G50" s="115"/>
      <c r="H50" s="91"/>
    </row>
    <row r="51" spans="1:8" s="31" customFormat="1" x14ac:dyDescent="0.2">
      <c r="A51" s="31" t="s">
        <v>47</v>
      </c>
      <c r="B51" s="117">
        <v>103663563.36000004</v>
      </c>
      <c r="C51" s="117">
        <v>-13100711</v>
      </c>
      <c r="D51" s="117">
        <v>442156199.7994082</v>
      </c>
      <c r="E51" s="117">
        <v>-55878462.628299996</v>
      </c>
      <c r="F51" s="118"/>
      <c r="G51" s="118"/>
      <c r="H51" s="91"/>
    </row>
    <row r="52" spans="1:8" s="31" customFormat="1" x14ac:dyDescent="0.2">
      <c r="A52" s="31" t="s">
        <v>48</v>
      </c>
      <c r="B52" s="117">
        <v>30131418.449999999</v>
      </c>
      <c r="C52" s="117">
        <v>23418026</v>
      </c>
      <c r="D52" s="117">
        <v>128519539.11478499</v>
      </c>
      <c r="E52" s="117">
        <v>99884906.29779999</v>
      </c>
      <c r="F52" s="118"/>
      <c r="G52" s="118"/>
      <c r="H52" s="91"/>
    </row>
    <row r="53" spans="1:8" s="31" customFormat="1" x14ac:dyDescent="0.2">
      <c r="A53" s="31" t="s">
        <v>89</v>
      </c>
      <c r="B53" s="117">
        <v>-30131418.449999999</v>
      </c>
      <c r="C53" s="117">
        <v>-63756436</v>
      </c>
      <c r="D53" s="117">
        <v>-128519539.11478499</v>
      </c>
      <c r="E53" s="117">
        <v>-271940326.47079998</v>
      </c>
      <c r="F53" s="118"/>
      <c r="G53" s="118"/>
      <c r="H53" s="91"/>
    </row>
    <row r="54" spans="1:8" s="31" customFormat="1" x14ac:dyDescent="0.2">
      <c r="A54" s="31" t="s">
        <v>90</v>
      </c>
      <c r="B54" s="117">
        <v>-10655710</v>
      </c>
      <c r="C54" s="117">
        <v>-10733359</v>
      </c>
      <c r="D54" s="117">
        <v>-45449799.862999998</v>
      </c>
      <c r="E54" s="117">
        <v>-45780996.142700002</v>
      </c>
      <c r="F54" s="118"/>
      <c r="G54" s="118"/>
      <c r="H54" s="91"/>
    </row>
    <row r="55" spans="1:8" s="31" customFormat="1" x14ac:dyDescent="0.2">
      <c r="A55" s="31" t="s">
        <v>91</v>
      </c>
      <c r="B55" s="117">
        <v>18008232.716070279</v>
      </c>
      <c r="C55" s="117">
        <v>2508635</v>
      </c>
      <c r="D55" s="117">
        <v>76810515.003854558</v>
      </c>
      <c r="E55" s="117">
        <v>10700080.865499999</v>
      </c>
      <c r="F55" s="118"/>
      <c r="G55" s="118"/>
      <c r="H55" s="91"/>
    </row>
    <row r="56" spans="1:8" s="31" customFormat="1" x14ac:dyDescent="0.2">
      <c r="A56" s="31" t="s">
        <v>49</v>
      </c>
      <c r="B56" s="117">
        <v>-7998896.7166862683</v>
      </c>
      <c r="C56" s="117">
        <v>-6859776</v>
      </c>
      <c r="D56" s="117">
        <v>-34117694.165681936</v>
      </c>
      <c r="E56" s="117">
        <v>-29259002.572799999</v>
      </c>
      <c r="F56" s="118"/>
      <c r="G56" s="118"/>
      <c r="H56" s="91"/>
    </row>
    <row r="57" spans="1:8" s="31" customFormat="1" x14ac:dyDescent="0.2">
      <c r="A57" s="31" t="s">
        <v>37</v>
      </c>
      <c r="B57" s="117">
        <v>-16606407.486070275</v>
      </c>
      <c r="C57" s="117">
        <v>-31198021</v>
      </c>
      <c r="D57" s="117">
        <v>-70831309.850335538</v>
      </c>
      <c r="E57" s="117">
        <v>-133068918.97129999</v>
      </c>
      <c r="F57" s="118"/>
      <c r="G57" s="118"/>
      <c r="H57" s="91"/>
    </row>
    <row r="58" spans="1:8" s="31" customFormat="1" ht="12" thickBot="1" x14ac:dyDescent="0.25">
      <c r="A58" s="91" t="s">
        <v>92</v>
      </c>
      <c r="B58" s="114">
        <v>86410781.873313785</v>
      </c>
      <c r="C58" s="114">
        <v>-99721642</v>
      </c>
      <c r="D58" s="114">
        <v>368567910.9242453</v>
      </c>
      <c r="E58" s="114">
        <v>-425342719.62260002</v>
      </c>
      <c r="F58" s="115"/>
      <c r="G58" s="115"/>
      <c r="H58" s="91"/>
    </row>
    <row r="59" spans="1:8" s="31" customFormat="1" ht="12" thickTop="1" x14ac:dyDescent="0.2">
      <c r="B59" s="117"/>
      <c r="C59" s="117"/>
      <c r="D59" s="117"/>
      <c r="E59" s="117"/>
      <c r="F59" s="118"/>
      <c r="G59" s="118"/>
      <c r="H59" s="91"/>
    </row>
    <row r="60" spans="1:8" s="31" customFormat="1" ht="12" thickBot="1" x14ac:dyDescent="0.25">
      <c r="A60" s="91" t="s">
        <v>93</v>
      </c>
      <c r="B60" s="114">
        <v>-43245840.684499502</v>
      </c>
      <c r="C60" s="114">
        <v>37166223.50999999</v>
      </c>
      <c r="D60" s="114">
        <v>-184456485.27159595</v>
      </c>
      <c r="E60" s="114">
        <v>158525096.13720274</v>
      </c>
      <c r="F60" s="115"/>
      <c r="G60" s="115"/>
      <c r="H60" s="91"/>
    </row>
    <row r="61" spans="1:8" s="31" customFormat="1" ht="12" thickTop="1" x14ac:dyDescent="0.2">
      <c r="B61" s="117"/>
      <c r="C61" s="117"/>
      <c r="D61" s="117"/>
      <c r="E61" s="117"/>
      <c r="F61" s="118"/>
      <c r="G61" s="118"/>
      <c r="H61" s="91"/>
    </row>
    <row r="62" spans="1:8" s="31" customFormat="1" ht="12" thickBot="1" x14ac:dyDescent="0.25">
      <c r="A62" s="91" t="s">
        <v>38</v>
      </c>
      <c r="B62" s="114">
        <v>100655956</v>
      </c>
      <c r="C62" s="114">
        <v>13196424</v>
      </c>
      <c r="D62" s="114">
        <v>429327849.1268</v>
      </c>
      <c r="E62" s="114">
        <v>56286706.287199996</v>
      </c>
      <c r="F62" s="115"/>
      <c r="G62" s="115"/>
      <c r="H62" s="91"/>
    </row>
    <row r="63" spans="1:8" s="31" customFormat="1" ht="14.25" thickTop="1" x14ac:dyDescent="0.35">
      <c r="B63" s="130"/>
      <c r="C63" s="130"/>
      <c r="D63" s="130"/>
      <c r="E63" s="130"/>
      <c r="F63" s="131"/>
      <c r="G63" s="131"/>
      <c r="H63" s="91"/>
    </row>
    <row r="64" spans="1:8" s="31" customFormat="1" ht="12" thickBot="1" x14ac:dyDescent="0.25">
      <c r="A64" s="91" t="s">
        <v>39</v>
      </c>
      <c r="B64" s="114">
        <v>57410114.999999993</v>
      </c>
      <c r="C64" s="114">
        <v>50362648</v>
      </c>
      <c r="D64" s="114">
        <v>244871363.50949997</v>
      </c>
      <c r="E64" s="114">
        <v>214811802.51440001</v>
      </c>
      <c r="F64" s="115"/>
      <c r="G64" s="115"/>
      <c r="H64" s="91"/>
    </row>
    <row r="65" spans="1:7" s="31" customFormat="1" ht="12" thickTop="1" x14ac:dyDescent="0.2">
      <c r="A65" s="134"/>
      <c r="B65" s="132"/>
      <c r="C65" s="132"/>
      <c r="D65" s="132"/>
      <c r="E65" s="132"/>
      <c r="F65" s="115"/>
      <c r="G65" s="66"/>
    </row>
    <row r="66" spans="1:7" s="31" customFormat="1" x14ac:dyDescent="0.2">
      <c r="A66" s="109"/>
      <c r="B66" s="64"/>
      <c r="C66" s="64"/>
      <c r="D66" s="66"/>
      <c r="E66" s="66"/>
      <c r="F66" s="66"/>
      <c r="G66" s="66"/>
    </row>
    <row r="67" spans="1:7" s="31" customFormat="1" x14ac:dyDescent="0.2">
      <c r="A67" s="109"/>
      <c r="B67" s="8"/>
      <c r="C67" s="8"/>
      <c r="F67" s="66"/>
      <c r="G67" s="66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="80" zoomScaleNormal="80" workbookViewId="0">
      <selection activeCell="O31" sqref="O31"/>
    </sheetView>
  </sheetViews>
  <sheetFormatPr defaultColWidth="9" defaultRowHeight="11.25" x14ac:dyDescent="0.2"/>
  <cols>
    <col min="1" max="1" width="50.5703125" style="31" bestFit="1" customWidth="1"/>
    <col min="2" max="2" width="14.7109375" style="31" bestFit="1" customWidth="1"/>
    <col min="3" max="3" width="13" style="31" bestFit="1" customWidth="1"/>
    <col min="4" max="4" width="15.85546875" style="31" bestFit="1" customWidth="1"/>
    <col min="5" max="5" width="13.42578125" style="31" bestFit="1" customWidth="1"/>
    <col min="6" max="6" width="22.85546875" style="31" customWidth="1"/>
    <col min="7" max="7" width="16.42578125" style="31" bestFit="1" customWidth="1"/>
    <col min="8" max="8" width="15" style="31" bestFit="1" customWidth="1"/>
    <col min="9" max="9" width="19.7109375" style="31" customWidth="1"/>
    <col min="10" max="10" width="13.42578125" style="31" bestFit="1" customWidth="1"/>
    <col min="11" max="11" width="19.42578125" style="31" customWidth="1"/>
    <col min="12" max="12" width="9" style="31"/>
    <col min="13" max="13" width="27" style="31" customWidth="1"/>
    <col min="14" max="15" width="9" style="31"/>
    <col min="16" max="25" width="5.7109375" style="31" bestFit="1" customWidth="1"/>
    <col min="26" max="16384" width="9" style="31"/>
  </cols>
  <sheetData>
    <row r="1" spans="1:11" x14ac:dyDescent="0.2">
      <c r="A1" s="7" t="s">
        <v>0</v>
      </c>
    </row>
    <row r="2" spans="1:11" x14ac:dyDescent="0.2">
      <c r="A2" s="73" t="s">
        <v>153</v>
      </c>
    </row>
    <row r="3" spans="1:11" x14ac:dyDescent="0.2">
      <c r="A3" s="71" t="s">
        <v>139</v>
      </c>
    </row>
    <row r="4" spans="1:11" x14ac:dyDescent="0.2">
      <c r="A4" s="71"/>
    </row>
    <row r="5" spans="1:11" x14ac:dyDescent="0.2">
      <c r="A5" s="143" t="s">
        <v>107</v>
      </c>
    </row>
    <row r="6" spans="1:11" ht="69" customHeight="1" x14ac:dyDescent="0.35">
      <c r="A6" s="143"/>
      <c r="B6" s="135" t="s">
        <v>94</v>
      </c>
      <c r="C6" s="135" t="s">
        <v>12</v>
      </c>
      <c r="D6" s="135" t="s">
        <v>95</v>
      </c>
      <c r="E6" s="135" t="s">
        <v>26</v>
      </c>
      <c r="F6" s="135" t="s">
        <v>96</v>
      </c>
      <c r="G6" s="135" t="s">
        <v>63</v>
      </c>
      <c r="H6" s="135" t="s">
        <v>13</v>
      </c>
      <c r="I6" s="135" t="s">
        <v>97</v>
      </c>
      <c r="J6" s="135" t="s">
        <v>65</v>
      </c>
      <c r="K6" s="135" t="s">
        <v>98</v>
      </c>
    </row>
    <row r="7" spans="1:11" ht="13.5" x14ac:dyDescent="0.35">
      <c r="A7" s="136" t="s">
        <v>1</v>
      </c>
      <c r="B7" s="137">
        <v>1463323897</v>
      </c>
      <c r="C7" s="137">
        <v>74050518</v>
      </c>
      <c r="D7" s="137">
        <v>-1514772382</v>
      </c>
      <c r="E7" s="137">
        <v>155307411</v>
      </c>
      <c r="F7" s="137">
        <v>-25118634</v>
      </c>
      <c r="G7" s="137">
        <v>-596832659</v>
      </c>
      <c r="H7" s="137">
        <v>1046837175</v>
      </c>
      <c r="I7" s="137">
        <v>602795326</v>
      </c>
      <c r="J7" s="137">
        <v>16731538</v>
      </c>
      <c r="K7" s="137">
        <v>619526864</v>
      </c>
    </row>
    <row r="8" spans="1:11" x14ac:dyDescent="0.2">
      <c r="A8" s="138" t="s">
        <v>99</v>
      </c>
      <c r="B8" s="144">
        <v>0</v>
      </c>
      <c r="C8" s="144">
        <v>0</v>
      </c>
      <c r="D8" s="145">
        <v>-156462255</v>
      </c>
      <c r="E8" s="144">
        <v>0</v>
      </c>
      <c r="F8" s="144">
        <v>0</v>
      </c>
      <c r="G8" s="144">
        <v>0</v>
      </c>
      <c r="H8" s="144">
        <v>0</v>
      </c>
      <c r="I8" s="139">
        <v>-156462255</v>
      </c>
      <c r="J8" s="145">
        <v>273890</v>
      </c>
      <c r="K8" s="139">
        <v>-156188365</v>
      </c>
    </row>
    <row r="9" spans="1:11" x14ac:dyDescent="0.2">
      <c r="A9" s="138" t="s">
        <v>100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5">
        <v>875000</v>
      </c>
      <c r="I9" s="139">
        <v>875000</v>
      </c>
      <c r="J9" s="144">
        <v>0</v>
      </c>
      <c r="K9" s="139">
        <v>875000</v>
      </c>
    </row>
    <row r="10" spans="1:11" ht="13.5" x14ac:dyDescent="0.35">
      <c r="A10" s="104" t="s">
        <v>101</v>
      </c>
      <c r="B10" s="137">
        <v>0</v>
      </c>
      <c r="C10" s="137">
        <v>0</v>
      </c>
      <c r="D10" s="137">
        <v>0</v>
      </c>
      <c r="E10" s="137">
        <v>0</v>
      </c>
      <c r="F10" s="137">
        <v>0</v>
      </c>
      <c r="G10" s="137">
        <v>0</v>
      </c>
      <c r="H10" s="137">
        <v>875000</v>
      </c>
      <c r="I10" s="137">
        <v>875000</v>
      </c>
      <c r="J10" s="137">
        <v>0</v>
      </c>
      <c r="K10" s="137">
        <v>875000</v>
      </c>
    </row>
    <row r="11" spans="1:11" ht="13.5" x14ac:dyDescent="0.35">
      <c r="A11" s="136" t="s">
        <v>102</v>
      </c>
      <c r="B11" s="137">
        <v>0</v>
      </c>
      <c r="C11" s="137">
        <v>0</v>
      </c>
      <c r="D11" s="137">
        <v>-156462255</v>
      </c>
      <c r="E11" s="137">
        <v>0</v>
      </c>
      <c r="F11" s="137">
        <v>0</v>
      </c>
      <c r="G11" s="137">
        <v>0</v>
      </c>
      <c r="H11" s="137">
        <v>875000</v>
      </c>
      <c r="I11" s="137">
        <v>-155587255</v>
      </c>
      <c r="J11" s="137">
        <v>273890</v>
      </c>
      <c r="K11" s="137">
        <v>-155313365</v>
      </c>
    </row>
    <row r="12" spans="1:11" x14ac:dyDescent="0.2">
      <c r="A12" s="140" t="s">
        <v>103</v>
      </c>
      <c r="B12" s="144">
        <v>0</v>
      </c>
      <c r="C12" s="144">
        <v>0</v>
      </c>
      <c r="D12" s="145">
        <v>-379489</v>
      </c>
      <c r="E12" s="144">
        <v>0</v>
      </c>
      <c r="F12" s="144">
        <v>0</v>
      </c>
      <c r="G12" s="144">
        <v>0</v>
      </c>
      <c r="H12" s="144">
        <v>0</v>
      </c>
      <c r="I12" s="139">
        <v>-379489</v>
      </c>
      <c r="J12" s="144">
        <v>0</v>
      </c>
      <c r="K12" s="139">
        <v>-379489</v>
      </c>
    </row>
    <row r="13" spans="1:11" ht="13.7" customHeight="1" x14ac:dyDescent="0.2">
      <c r="A13" s="138" t="s">
        <v>104</v>
      </c>
      <c r="B13" s="144">
        <v>0</v>
      </c>
      <c r="C13" s="144">
        <v>0</v>
      </c>
      <c r="D13" s="145">
        <v>5812912</v>
      </c>
      <c r="E13" s="145">
        <v>-5812912</v>
      </c>
      <c r="F13" s="144">
        <v>0</v>
      </c>
      <c r="G13" s="144">
        <v>0</v>
      </c>
      <c r="H13" s="144">
        <v>0</v>
      </c>
      <c r="I13" s="139">
        <v>0</v>
      </c>
      <c r="J13" s="144">
        <v>0</v>
      </c>
      <c r="K13" s="139">
        <v>0</v>
      </c>
    </row>
    <row r="14" spans="1:11" ht="22.5" x14ac:dyDescent="0.2">
      <c r="A14" s="138" t="s">
        <v>105</v>
      </c>
      <c r="B14" s="144">
        <v>0</v>
      </c>
      <c r="C14" s="144">
        <v>0</v>
      </c>
      <c r="D14" s="144">
        <v>0</v>
      </c>
      <c r="E14" s="144">
        <v>0</v>
      </c>
      <c r="F14" s="145">
        <v>840226</v>
      </c>
      <c r="G14" s="144">
        <v>0</v>
      </c>
      <c r="H14" s="144">
        <v>0</v>
      </c>
      <c r="I14" s="139">
        <v>840226</v>
      </c>
      <c r="J14" s="144">
        <v>0</v>
      </c>
      <c r="K14" s="139">
        <v>840226</v>
      </c>
    </row>
    <row r="15" spans="1:11" ht="16.350000000000001" customHeight="1" x14ac:dyDescent="0.2">
      <c r="A15" s="138"/>
    </row>
    <row r="16" spans="1:11" ht="13.5" x14ac:dyDescent="0.35">
      <c r="A16" s="136" t="s">
        <v>152</v>
      </c>
      <c r="B16" s="141">
        <v>1463323897</v>
      </c>
      <c r="C16" s="141">
        <v>74050518</v>
      </c>
      <c r="D16" s="141">
        <v>-1665801214</v>
      </c>
      <c r="E16" s="141">
        <v>149494499</v>
      </c>
      <c r="F16" s="141">
        <v>-24278408</v>
      </c>
      <c r="G16" s="141">
        <v>-596832659</v>
      </c>
      <c r="H16" s="141">
        <v>1047712175</v>
      </c>
      <c r="I16" s="141">
        <v>447668808</v>
      </c>
      <c r="J16" s="141">
        <v>17005428</v>
      </c>
      <c r="K16" s="141">
        <v>464674236</v>
      </c>
    </row>
    <row r="17" spans="1:11" x14ac:dyDescent="0.2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ht="13.5" x14ac:dyDescent="0.35">
      <c r="A19" s="136" t="s">
        <v>44</v>
      </c>
      <c r="B19" s="141">
        <v>1463323897</v>
      </c>
      <c r="C19" s="141">
        <v>74050518</v>
      </c>
      <c r="D19" s="141">
        <v>-1706362316</v>
      </c>
      <c r="E19" s="141">
        <v>149619175</v>
      </c>
      <c r="F19" s="141">
        <v>-24208516</v>
      </c>
      <c r="G19" s="141">
        <v>-596832659</v>
      </c>
      <c r="H19" s="141">
        <v>1043782894</v>
      </c>
      <c r="I19" s="141">
        <v>403372993</v>
      </c>
      <c r="J19" s="141">
        <v>17924067</v>
      </c>
      <c r="K19" s="141">
        <v>421297060</v>
      </c>
    </row>
    <row r="20" spans="1:11" x14ac:dyDescent="0.2">
      <c r="A20" s="138" t="s">
        <v>106</v>
      </c>
      <c r="B20" s="8">
        <v>0</v>
      </c>
      <c r="C20" s="8">
        <v>0</v>
      </c>
      <c r="D20" s="8">
        <v>-57008476.710606545</v>
      </c>
      <c r="E20" s="8">
        <v>0</v>
      </c>
      <c r="F20" s="8">
        <v>0</v>
      </c>
      <c r="G20" s="8">
        <v>0</v>
      </c>
      <c r="H20" s="8">
        <v>0</v>
      </c>
      <c r="I20" s="8">
        <v>-57008476.710606545</v>
      </c>
      <c r="J20" s="8">
        <v>-787982.95604204049</v>
      </c>
      <c r="K20" s="8">
        <v>-57796459.666648589</v>
      </c>
    </row>
    <row r="21" spans="1:11" x14ac:dyDescent="0.2">
      <c r="A21" s="138" t="s">
        <v>100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-2319623.0099999998</v>
      </c>
      <c r="I21" s="8">
        <v>-2319623.0099999998</v>
      </c>
      <c r="J21" s="8">
        <v>0</v>
      </c>
      <c r="K21" s="8">
        <v>-2319623.0099999998</v>
      </c>
    </row>
    <row r="22" spans="1:11" ht="13.5" x14ac:dyDescent="0.35">
      <c r="A22" s="104" t="s">
        <v>101</v>
      </c>
      <c r="B22" s="141">
        <v>0</v>
      </c>
      <c r="C22" s="141">
        <v>0</v>
      </c>
      <c r="D22" s="141">
        <v>0</v>
      </c>
      <c r="E22" s="141">
        <v>0</v>
      </c>
      <c r="F22" s="141">
        <v>0</v>
      </c>
      <c r="G22" s="141">
        <v>0</v>
      </c>
      <c r="H22" s="141">
        <v>-2319623.0099999998</v>
      </c>
      <c r="I22" s="141">
        <v>-2319623.0099999998</v>
      </c>
      <c r="J22" s="141">
        <v>0</v>
      </c>
      <c r="K22" s="141">
        <v>-2319623.0099999998</v>
      </c>
    </row>
    <row r="23" spans="1:11" ht="13.5" x14ac:dyDescent="0.35">
      <c r="A23" s="136" t="s">
        <v>102</v>
      </c>
      <c r="B23" s="141">
        <v>0</v>
      </c>
      <c r="C23" s="141">
        <v>0</v>
      </c>
      <c r="D23" s="141">
        <v>-57008476.710606545</v>
      </c>
      <c r="E23" s="141">
        <v>0</v>
      </c>
      <c r="F23" s="141">
        <v>0</v>
      </c>
      <c r="G23" s="141">
        <v>0</v>
      </c>
      <c r="H23" s="141">
        <v>-2319623.0099999998</v>
      </c>
      <c r="I23" s="141">
        <v>-59328099.720606543</v>
      </c>
      <c r="J23" s="141">
        <v>-787982.95604204049</v>
      </c>
      <c r="K23" s="141">
        <v>-60116082.676648587</v>
      </c>
    </row>
    <row r="24" spans="1:11" x14ac:dyDescent="0.2">
      <c r="A24" s="138" t="s">
        <v>104</v>
      </c>
      <c r="B24" s="8">
        <v>0</v>
      </c>
      <c r="C24" s="8">
        <v>0</v>
      </c>
      <c r="D24" s="8">
        <v>5693752.3155306559</v>
      </c>
      <c r="E24" s="8">
        <v>-5693752.3155306559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pans="1:11" ht="22.5" x14ac:dyDescent="0.2">
      <c r="A25" s="138" t="s">
        <v>105</v>
      </c>
      <c r="B25" s="8">
        <v>0</v>
      </c>
      <c r="C25" s="8">
        <v>0</v>
      </c>
      <c r="D25" s="8">
        <v>0</v>
      </c>
      <c r="E25" s="8">
        <v>0</v>
      </c>
      <c r="F25" s="8">
        <v>911000.09048490517</v>
      </c>
      <c r="G25" s="8">
        <v>0</v>
      </c>
      <c r="H25" s="8">
        <v>0</v>
      </c>
      <c r="I25" s="8">
        <v>911000.09048490517</v>
      </c>
      <c r="J25" s="8">
        <v>0</v>
      </c>
      <c r="K25" s="8">
        <v>911000.09048490517</v>
      </c>
    </row>
    <row r="26" spans="1:11" x14ac:dyDescent="0.2">
      <c r="A26" s="13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3.5" x14ac:dyDescent="0.35">
      <c r="A27" s="136" t="s">
        <v>146</v>
      </c>
      <c r="B27" s="141">
        <v>1463323897</v>
      </c>
      <c r="C27" s="141">
        <v>74050518</v>
      </c>
      <c r="D27" s="141">
        <v>-1757677040.395076</v>
      </c>
      <c r="E27" s="141">
        <v>143925422.68446934</v>
      </c>
      <c r="F27" s="141">
        <v>-23297515.909515094</v>
      </c>
      <c r="G27" s="141">
        <v>-596832659</v>
      </c>
      <c r="H27" s="141">
        <v>1041463270.99</v>
      </c>
      <c r="I27" s="141">
        <v>344955893.36987835</v>
      </c>
      <c r="J27" s="141">
        <v>17136083.04395796</v>
      </c>
      <c r="K27" s="141">
        <v>362091977.4138363</v>
      </c>
    </row>
    <row r="28" spans="1:11" x14ac:dyDescent="0.2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">
      <c r="A32" s="31" t="s">
        <v>142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54" x14ac:dyDescent="0.35">
      <c r="B33" s="142" t="s">
        <v>94</v>
      </c>
      <c r="C33" s="142" t="s">
        <v>12</v>
      </c>
      <c r="D33" s="142" t="s">
        <v>95</v>
      </c>
      <c r="E33" s="142" t="s">
        <v>26</v>
      </c>
      <c r="F33" s="142" t="s">
        <v>96</v>
      </c>
      <c r="G33" s="142" t="s">
        <v>63</v>
      </c>
      <c r="H33" s="142" t="s">
        <v>13</v>
      </c>
      <c r="I33" s="142" t="s">
        <v>97</v>
      </c>
      <c r="J33" s="142" t="s">
        <v>65</v>
      </c>
      <c r="K33" s="142" t="s">
        <v>98</v>
      </c>
    </row>
    <row r="34" spans="1:11" ht="13.5" x14ac:dyDescent="0.35">
      <c r="A34" s="136" t="s">
        <v>1</v>
      </c>
      <c r="B34" s="141">
        <v>6241515417.1040993</v>
      </c>
      <c r="C34" s="141">
        <v>315847673.74540001</v>
      </c>
      <c r="D34" s="141">
        <v>-6460958640.9446001</v>
      </c>
      <c r="E34" s="141">
        <v>662432700.13829994</v>
      </c>
      <c r="F34" s="141">
        <v>-107138509.6002</v>
      </c>
      <c r="G34" s="141">
        <v>-2545670340.4327002</v>
      </c>
      <c r="H34" s="141">
        <v>4465074602.5275002</v>
      </c>
      <c r="I34" s="141">
        <v>2571102902.5377998</v>
      </c>
      <c r="J34" s="141">
        <v>71365029.031399995</v>
      </c>
      <c r="K34" s="141">
        <v>2642467931.5692</v>
      </c>
    </row>
    <row r="35" spans="1:11" x14ac:dyDescent="0.2">
      <c r="A35" s="138" t="s">
        <v>99</v>
      </c>
      <c r="B35" s="8">
        <v>0</v>
      </c>
      <c r="C35" s="8">
        <v>0</v>
      </c>
      <c r="D35" s="8">
        <v>-667358456.25150001</v>
      </c>
      <c r="E35" s="8">
        <v>0</v>
      </c>
      <c r="F35" s="8">
        <v>0</v>
      </c>
      <c r="G35" s="8">
        <v>0</v>
      </c>
      <c r="H35" s="8">
        <v>0</v>
      </c>
      <c r="I35" s="8">
        <v>-667358456.25150001</v>
      </c>
      <c r="J35" s="8">
        <v>1168221.017</v>
      </c>
      <c r="K35" s="8">
        <v>-666190235.23450005</v>
      </c>
    </row>
    <row r="36" spans="1:11" x14ac:dyDescent="0.2">
      <c r="A36" s="138" t="s">
        <v>100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3732137.5</v>
      </c>
      <c r="I36" s="8">
        <v>3732137.5</v>
      </c>
      <c r="J36" s="8">
        <v>0</v>
      </c>
      <c r="K36" s="8">
        <v>3732137.5</v>
      </c>
    </row>
    <row r="37" spans="1:11" ht="13.5" x14ac:dyDescent="0.35">
      <c r="A37" s="104" t="s">
        <v>101</v>
      </c>
      <c r="B37" s="141">
        <v>0</v>
      </c>
      <c r="C37" s="141">
        <v>0</v>
      </c>
      <c r="D37" s="141">
        <v>0</v>
      </c>
      <c r="E37" s="141">
        <v>0</v>
      </c>
      <c r="F37" s="141">
        <v>0</v>
      </c>
      <c r="G37" s="141">
        <v>0</v>
      </c>
      <c r="H37" s="141">
        <v>3732137.5</v>
      </c>
      <c r="I37" s="141">
        <v>3732137.5</v>
      </c>
      <c r="J37" s="141">
        <v>0</v>
      </c>
      <c r="K37" s="141">
        <v>3732137.5</v>
      </c>
    </row>
    <row r="38" spans="1:11" ht="13.5" x14ac:dyDescent="0.35">
      <c r="A38" s="136" t="s">
        <v>102</v>
      </c>
      <c r="B38" s="141">
        <v>0</v>
      </c>
      <c r="C38" s="141">
        <v>0</v>
      </c>
      <c r="D38" s="141">
        <v>-667358456.25150001</v>
      </c>
      <c r="E38" s="141">
        <v>0</v>
      </c>
      <c r="F38" s="141">
        <v>0</v>
      </c>
      <c r="G38" s="141">
        <v>0</v>
      </c>
      <c r="H38" s="141">
        <v>3732137.5</v>
      </c>
      <c r="I38" s="141">
        <v>-663626318.75150001</v>
      </c>
      <c r="J38" s="141">
        <v>1168221.017</v>
      </c>
      <c r="K38" s="141">
        <v>-662458097.73450005</v>
      </c>
    </row>
    <row r="39" spans="1:11" x14ac:dyDescent="0.2">
      <c r="A39" s="140" t="s">
        <v>103</v>
      </c>
      <c r="B39" s="8">
        <v>0</v>
      </c>
      <c r="C39" s="8">
        <v>0</v>
      </c>
      <c r="D39" s="8">
        <v>-1618634.4316999998</v>
      </c>
      <c r="E39" s="8">
        <v>0</v>
      </c>
      <c r="F39" s="8">
        <v>0</v>
      </c>
      <c r="G39" s="8">
        <v>0</v>
      </c>
      <c r="H39" s="8">
        <v>0</v>
      </c>
      <c r="I39" s="8">
        <v>-1618634.4316999998</v>
      </c>
      <c r="J39" s="8">
        <v>0</v>
      </c>
      <c r="K39" s="8">
        <v>-1618634.4316999998</v>
      </c>
    </row>
    <row r="40" spans="1:11" x14ac:dyDescent="0.2">
      <c r="A40" s="138" t="s">
        <v>104</v>
      </c>
      <c r="B40" s="8">
        <v>0</v>
      </c>
      <c r="C40" s="8">
        <v>0</v>
      </c>
      <c r="D40" s="8">
        <v>24793813.553599998</v>
      </c>
      <c r="E40" s="8">
        <v>-24793813.553599998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</row>
    <row r="41" spans="1:11" ht="22.5" x14ac:dyDescent="0.2">
      <c r="A41" s="138" t="s">
        <v>105</v>
      </c>
      <c r="B41" s="8">
        <v>0</v>
      </c>
      <c r="C41" s="8">
        <v>0</v>
      </c>
      <c r="D41" s="8">
        <v>0</v>
      </c>
      <c r="E41" s="8">
        <v>0</v>
      </c>
      <c r="F41" s="8">
        <v>3583815.9578</v>
      </c>
      <c r="G41" s="8">
        <v>0</v>
      </c>
      <c r="H41" s="8">
        <v>0</v>
      </c>
      <c r="I41" s="8">
        <v>3583815.9578</v>
      </c>
      <c r="J41" s="8">
        <v>0</v>
      </c>
      <c r="K41" s="8">
        <v>3583815.9578</v>
      </c>
    </row>
    <row r="42" spans="1:11" x14ac:dyDescent="0.2">
      <c r="A42" s="13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13.5" x14ac:dyDescent="0.35">
      <c r="A43" s="136" t="s">
        <v>152</v>
      </c>
      <c r="B43" s="141">
        <v>6241515417.1040993</v>
      </c>
      <c r="C43" s="141">
        <v>315847673.74540001</v>
      </c>
      <c r="D43" s="141">
        <v>-7105141918.0741997</v>
      </c>
      <c r="E43" s="141">
        <v>637638886.58469999</v>
      </c>
      <c r="F43" s="141">
        <v>-103554693.6424</v>
      </c>
      <c r="G43" s="141">
        <v>-2545670340.4327002</v>
      </c>
      <c r="H43" s="141">
        <v>4468806740.0275002</v>
      </c>
      <c r="I43" s="141">
        <v>1909441765.3123999</v>
      </c>
      <c r="J43" s="141">
        <v>72533250.0484</v>
      </c>
      <c r="K43" s="141">
        <v>1981975015.3607998</v>
      </c>
    </row>
    <row r="44" spans="1:11" x14ac:dyDescent="0.2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3.5" x14ac:dyDescent="0.35">
      <c r="A46" s="136" t="s">
        <v>44</v>
      </c>
      <c r="B46" s="141">
        <v>6241515417.1040993</v>
      </c>
      <c r="C46" s="141">
        <v>315847673.74540001</v>
      </c>
      <c r="D46" s="141">
        <v>-7278147183.7547998</v>
      </c>
      <c r="E46" s="141">
        <v>638170667.38749993</v>
      </c>
      <c r="F46" s="141">
        <v>-103256583.2948</v>
      </c>
      <c r="G46" s="141">
        <v>-2545670340.4327002</v>
      </c>
      <c r="H46" s="141">
        <v>4452047174.9281998</v>
      </c>
      <c r="I46" s="141">
        <v>1720506825.6828995</v>
      </c>
      <c r="J46" s="141">
        <v>76451513.975099996</v>
      </c>
      <c r="K46" s="141">
        <v>1796958339.6579995</v>
      </c>
    </row>
    <row r="47" spans="1:11" x14ac:dyDescent="0.2">
      <c r="A47" s="138" t="s">
        <v>106</v>
      </c>
      <c r="B47" s="8">
        <v>0</v>
      </c>
      <c r="C47" s="8">
        <v>0</v>
      </c>
      <c r="D47" s="8">
        <v>-243158255.71375009</v>
      </c>
      <c r="E47" s="8">
        <v>0</v>
      </c>
      <c r="F47" s="8">
        <v>0</v>
      </c>
      <c r="G47" s="8">
        <v>0</v>
      </c>
      <c r="H47" s="8">
        <v>0</v>
      </c>
      <c r="I47" s="8">
        <v>-243158255.71375009</v>
      </c>
      <c r="J47" s="8">
        <v>-3360983.7024061154</v>
      </c>
      <c r="K47" s="8">
        <v>-246519239.4161562</v>
      </c>
    </row>
    <row r="48" spans="1:11" x14ac:dyDescent="0.2">
      <c r="A48" s="138" t="s">
        <v>100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-9893888.0245529991</v>
      </c>
      <c r="I48" s="8">
        <v>-9893888.0245529991</v>
      </c>
      <c r="J48" s="8">
        <v>0</v>
      </c>
      <c r="K48" s="8">
        <v>-9893888.0245529991</v>
      </c>
    </row>
    <row r="49" spans="1:11" ht="13.5" x14ac:dyDescent="0.35">
      <c r="A49" s="104" t="s">
        <v>101</v>
      </c>
      <c r="B49" s="141">
        <v>0</v>
      </c>
      <c r="C49" s="141">
        <v>0</v>
      </c>
      <c r="D49" s="141">
        <v>0</v>
      </c>
      <c r="E49" s="141">
        <v>0</v>
      </c>
      <c r="F49" s="141">
        <v>0</v>
      </c>
      <c r="G49" s="141">
        <v>0</v>
      </c>
      <c r="H49" s="141">
        <v>-9893888.0245529991</v>
      </c>
      <c r="I49" s="141">
        <v>-9893888.0245529991</v>
      </c>
      <c r="J49" s="141">
        <v>0</v>
      </c>
      <c r="K49" s="141">
        <v>-9893888.0245529991</v>
      </c>
    </row>
    <row r="50" spans="1:11" ht="13.5" x14ac:dyDescent="0.35">
      <c r="A50" s="136" t="s">
        <v>102</v>
      </c>
      <c r="B50" s="141">
        <v>0</v>
      </c>
      <c r="C50" s="141">
        <v>0</v>
      </c>
      <c r="D50" s="141">
        <v>-243158255.71375009</v>
      </c>
      <c r="E50" s="141">
        <v>0</v>
      </c>
      <c r="F50" s="141">
        <v>0</v>
      </c>
      <c r="G50" s="141">
        <v>0</v>
      </c>
      <c r="H50" s="141">
        <v>-9893888.0245529991</v>
      </c>
      <c r="I50" s="141">
        <v>-253052143.7383031</v>
      </c>
      <c r="J50" s="141">
        <v>-3360983.7024061154</v>
      </c>
      <c r="K50" s="141">
        <v>-256413127.4407092</v>
      </c>
    </row>
    <row r="51" spans="1:11" x14ac:dyDescent="0.2">
      <c r="A51" s="138" t="s">
        <v>104</v>
      </c>
      <c r="B51" s="8">
        <v>0</v>
      </c>
      <c r="C51" s="8">
        <v>0</v>
      </c>
      <c r="D51" s="8">
        <v>24285561.751432907</v>
      </c>
      <c r="E51" s="8">
        <v>-24285561.751432907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</row>
    <row r="52" spans="1:11" ht="22.5" x14ac:dyDescent="0.2">
      <c r="A52" s="138" t="s">
        <v>105</v>
      </c>
      <c r="B52" s="8">
        <v>0</v>
      </c>
      <c r="C52" s="8">
        <v>0</v>
      </c>
      <c r="D52" s="8">
        <v>0</v>
      </c>
      <c r="E52" s="8">
        <v>0</v>
      </c>
      <c r="F52" s="8">
        <v>3885688.6859452659</v>
      </c>
      <c r="G52" s="8">
        <v>0</v>
      </c>
      <c r="H52" s="8">
        <v>0</v>
      </c>
      <c r="I52" s="8">
        <v>3885688.6859452659</v>
      </c>
      <c r="J52" s="8">
        <v>0</v>
      </c>
      <c r="K52" s="8">
        <v>3885688.6859452659</v>
      </c>
    </row>
    <row r="53" spans="1:11" x14ac:dyDescent="0.2">
      <c r="A53" s="13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ht="13.5" x14ac:dyDescent="0.35">
      <c r="A54" s="136" t="s">
        <v>146</v>
      </c>
      <c r="B54" s="141">
        <v>6241515417.1040993</v>
      </c>
      <c r="C54" s="141">
        <v>315847673.74540001</v>
      </c>
      <c r="D54" s="141">
        <v>-7497019877.7171164</v>
      </c>
      <c r="E54" s="141">
        <v>613885105.63606703</v>
      </c>
      <c r="F54" s="141">
        <v>-99370894.608854726</v>
      </c>
      <c r="G54" s="141">
        <v>-2545670340.4327002</v>
      </c>
      <c r="H54" s="141">
        <v>4442153286.9036465</v>
      </c>
      <c r="I54" s="141">
        <v>1471340370.6305418</v>
      </c>
      <c r="J54" s="141">
        <v>73090531.272693887</v>
      </c>
      <c r="K54" s="141">
        <v>1544430901.9032357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pozitiei financiare</vt:lpstr>
      <vt:lpstr>Sit profitului sau pierderii</vt:lpstr>
      <vt:lpstr>Alte elemente ale rezultatului </vt:lpstr>
      <vt:lpstr>Sit fluxurilor de trezorerie</vt:lpstr>
      <vt:lpstr>Sit modificarilor capitalurilor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2021-11-15T11:06:47Z</dcterms:modified>
</cp:coreProperties>
</file>