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G7WQWQ9S\"/>
    </mc:Choice>
  </mc:AlternateContent>
  <xr:revisionPtr revIDLastSave="0" documentId="13_ncr:1_{75343B1B-989C-4BB0-98BB-60CCB1C7E6F4}" xr6:coauthVersionLast="47" xr6:coauthVersionMax="47" xr10:uidLastSave="{00000000-0000-0000-0000-000000000000}"/>
  <bookViews>
    <workbookView xWindow="-110" yWindow="-110" windowWidth="19420" windowHeight="10420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externalReferences>
    <externalReference r:id="rId7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3" l="1"/>
  <c r="D59" i="3"/>
  <c r="E59" i="3"/>
  <c r="F59" i="3"/>
  <c r="G59" i="3"/>
  <c r="H59" i="3"/>
  <c r="I59" i="3"/>
  <c r="J59" i="3"/>
  <c r="K59" i="3"/>
  <c r="C60" i="3"/>
  <c r="D60" i="3"/>
  <c r="E60" i="3"/>
  <c r="F60" i="3"/>
  <c r="G60" i="3"/>
  <c r="H60" i="3"/>
  <c r="I60" i="3"/>
  <c r="J60" i="3"/>
  <c r="K60" i="3"/>
  <c r="C61" i="3"/>
  <c r="D61" i="3"/>
  <c r="E61" i="3"/>
  <c r="F61" i="3"/>
  <c r="G61" i="3"/>
  <c r="H61" i="3"/>
  <c r="I61" i="3"/>
  <c r="J61" i="3"/>
  <c r="K61" i="3"/>
  <c r="C62" i="3"/>
  <c r="D62" i="3"/>
  <c r="E62" i="3"/>
  <c r="F62" i="3"/>
  <c r="G62" i="3"/>
  <c r="H62" i="3"/>
  <c r="I62" i="3"/>
  <c r="J62" i="3"/>
  <c r="K62" i="3"/>
  <c r="C63" i="3"/>
  <c r="D63" i="3"/>
  <c r="E63" i="3"/>
  <c r="F63" i="3"/>
  <c r="G63" i="3"/>
  <c r="H63" i="3"/>
  <c r="I63" i="3"/>
  <c r="J63" i="3"/>
  <c r="K63" i="3"/>
  <c r="C64" i="3"/>
  <c r="D64" i="3"/>
  <c r="E64" i="3"/>
  <c r="F64" i="3"/>
  <c r="G64" i="3"/>
  <c r="H64" i="3"/>
  <c r="I64" i="3"/>
  <c r="J64" i="3"/>
  <c r="K64" i="3"/>
  <c r="C65" i="3"/>
  <c r="D65" i="3"/>
  <c r="E65" i="3"/>
  <c r="F65" i="3"/>
  <c r="G65" i="3"/>
  <c r="H65" i="3"/>
  <c r="I65" i="3"/>
  <c r="J65" i="3"/>
  <c r="K65" i="3"/>
  <c r="C66" i="3"/>
  <c r="D66" i="3"/>
  <c r="E66" i="3"/>
  <c r="F66" i="3"/>
  <c r="G66" i="3"/>
  <c r="H66" i="3"/>
  <c r="I66" i="3"/>
  <c r="J66" i="3"/>
  <c r="K66" i="3"/>
  <c r="C67" i="3"/>
  <c r="D67" i="3"/>
  <c r="E67" i="3"/>
  <c r="F67" i="3"/>
  <c r="G67" i="3"/>
  <c r="H67" i="3"/>
  <c r="I67" i="3"/>
  <c r="J67" i="3"/>
  <c r="K67" i="3"/>
  <c r="C68" i="3"/>
  <c r="D68" i="3"/>
  <c r="E68" i="3"/>
  <c r="F68" i="3"/>
  <c r="G68" i="3"/>
  <c r="H68" i="3"/>
  <c r="I68" i="3"/>
  <c r="J68" i="3"/>
  <c r="K68" i="3"/>
  <c r="C69" i="3"/>
  <c r="D69" i="3"/>
  <c r="E69" i="3"/>
  <c r="F69" i="3"/>
  <c r="G69" i="3"/>
  <c r="H69" i="3"/>
  <c r="I69" i="3"/>
  <c r="J69" i="3"/>
  <c r="K69" i="3"/>
  <c r="C70" i="3"/>
  <c r="D70" i="3"/>
  <c r="E70" i="3"/>
  <c r="F70" i="3"/>
  <c r="G70" i="3"/>
  <c r="H70" i="3"/>
  <c r="I70" i="3"/>
  <c r="J70" i="3"/>
  <c r="K70" i="3"/>
  <c r="B60" i="3"/>
  <c r="B61" i="3"/>
  <c r="B62" i="3"/>
  <c r="B63" i="3"/>
  <c r="B64" i="3"/>
  <c r="B65" i="3"/>
  <c r="B66" i="3"/>
  <c r="B67" i="3"/>
  <c r="B68" i="3"/>
  <c r="B69" i="3"/>
  <c r="B70" i="3"/>
  <c r="B59" i="3"/>
  <c r="A60" i="3"/>
  <c r="A61" i="3"/>
  <c r="A62" i="3"/>
  <c r="A63" i="3"/>
  <c r="A64" i="3"/>
  <c r="A65" i="3"/>
  <c r="A66" i="3"/>
  <c r="A67" i="3"/>
  <c r="A68" i="3"/>
  <c r="A69" i="3"/>
  <c r="A70" i="3"/>
  <c r="A59" i="3"/>
  <c r="C45" i="3"/>
  <c r="D45" i="3"/>
  <c r="E45" i="3"/>
  <c r="F45" i="3"/>
  <c r="G45" i="3"/>
  <c r="H45" i="3"/>
  <c r="I45" i="3"/>
  <c r="J45" i="3"/>
  <c r="K45" i="3"/>
  <c r="C46" i="3"/>
  <c r="D46" i="3"/>
  <c r="E46" i="3"/>
  <c r="F46" i="3"/>
  <c r="G46" i="3"/>
  <c r="H46" i="3"/>
  <c r="I46" i="3"/>
  <c r="J46" i="3"/>
  <c r="K46" i="3"/>
  <c r="C47" i="3"/>
  <c r="D47" i="3"/>
  <c r="E47" i="3"/>
  <c r="F47" i="3"/>
  <c r="G47" i="3"/>
  <c r="H47" i="3"/>
  <c r="I47" i="3"/>
  <c r="J47" i="3"/>
  <c r="K47" i="3"/>
  <c r="C48" i="3"/>
  <c r="D48" i="3"/>
  <c r="E48" i="3"/>
  <c r="F48" i="3"/>
  <c r="G48" i="3"/>
  <c r="H48" i="3"/>
  <c r="I48" i="3"/>
  <c r="J48" i="3"/>
  <c r="K48" i="3"/>
  <c r="C49" i="3"/>
  <c r="D49" i="3"/>
  <c r="E49" i="3"/>
  <c r="F49" i="3"/>
  <c r="G49" i="3"/>
  <c r="H49" i="3"/>
  <c r="I49" i="3"/>
  <c r="J49" i="3"/>
  <c r="K49" i="3"/>
  <c r="C50" i="3"/>
  <c r="D50" i="3"/>
  <c r="E50" i="3"/>
  <c r="F50" i="3"/>
  <c r="G50" i="3"/>
  <c r="H50" i="3"/>
  <c r="I50" i="3"/>
  <c r="J50" i="3"/>
  <c r="K50" i="3"/>
  <c r="C51" i="3"/>
  <c r="D51" i="3"/>
  <c r="E51" i="3"/>
  <c r="F51" i="3"/>
  <c r="G51" i="3"/>
  <c r="H51" i="3"/>
  <c r="I51" i="3"/>
  <c r="J51" i="3"/>
  <c r="K51" i="3"/>
  <c r="C52" i="3"/>
  <c r="D52" i="3"/>
  <c r="E52" i="3"/>
  <c r="F52" i="3"/>
  <c r="G52" i="3"/>
  <c r="H52" i="3"/>
  <c r="I52" i="3"/>
  <c r="J52" i="3"/>
  <c r="K52" i="3"/>
  <c r="C53" i="3"/>
  <c r="D53" i="3"/>
  <c r="E53" i="3"/>
  <c r="F53" i="3"/>
  <c r="G53" i="3"/>
  <c r="H53" i="3"/>
  <c r="I53" i="3"/>
  <c r="J53" i="3"/>
  <c r="K53" i="3"/>
  <c r="C54" i="3"/>
  <c r="D54" i="3"/>
  <c r="E54" i="3"/>
  <c r="F54" i="3"/>
  <c r="G54" i="3"/>
  <c r="H54" i="3"/>
  <c r="I54" i="3"/>
  <c r="J54" i="3"/>
  <c r="K54" i="3"/>
  <c r="C55" i="3"/>
  <c r="D55" i="3"/>
  <c r="E55" i="3"/>
  <c r="F55" i="3"/>
  <c r="G55" i="3"/>
  <c r="H55" i="3"/>
  <c r="I55" i="3"/>
  <c r="J55" i="3"/>
  <c r="K55" i="3"/>
  <c r="C56" i="3"/>
  <c r="D56" i="3"/>
  <c r="E56" i="3"/>
  <c r="F56" i="3"/>
  <c r="G56" i="3"/>
  <c r="H56" i="3"/>
  <c r="I56" i="3"/>
  <c r="J56" i="3"/>
  <c r="K56" i="3"/>
  <c r="B46" i="3"/>
  <c r="B47" i="3"/>
  <c r="B48" i="3"/>
  <c r="B49" i="3"/>
  <c r="B50" i="3"/>
  <c r="B51" i="3"/>
  <c r="B52" i="3"/>
  <c r="B53" i="3"/>
  <c r="B54" i="3"/>
  <c r="B55" i="3"/>
  <c r="B56" i="3"/>
  <c r="B45" i="3"/>
  <c r="A46" i="3"/>
  <c r="A47" i="3"/>
  <c r="A48" i="3"/>
  <c r="A49" i="3"/>
  <c r="A50" i="3"/>
  <c r="A51" i="3"/>
  <c r="A52" i="3"/>
  <c r="A53" i="3"/>
  <c r="A54" i="3"/>
  <c r="A55" i="3"/>
  <c r="A56" i="3"/>
  <c r="A45" i="3"/>
  <c r="C7" i="3"/>
  <c r="D7" i="3"/>
  <c r="E7" i="3"/>
  <c r="F7" i="3"/>
  <c r="G7" i="3"/>
  <c r="H7" i="3"/>
  <c r="I7" i="3"/>
  <c r="J7" i="3"/>
  <c r="K7" i="3"/>
  <c r="C8" i="3"/>
  <c r="D8" i="3"/>
  <c r="E8" i="3"/>
  <c r="F8" i="3"/>
  <c r="G8" i="3"/>
  <c r="H8" i="3"/>
  <c r="I8" i="3"/>
  <c r="J8" i="3"/>
  <c r="K8" i="3"/>
  <c r="C9" i="3"/>
  <c r="D9" i="3"/>
  <c r="E9" i="3"/>
  <c r="F9" i="3"/>
  <c r="G9" i="3"/>
  <c r="H9" i="3"/>
  <c r="I9" i="3"/>
  <c r="J9" i="3"/>
  <c r="K9" i="3"/>
  <c r="C10" i="3"/>
  <c r="D10" i="3"/>
  <c r="E10" i="3"/>
  <c r="F10" i="3"/>
  <c r="G10" i="3"/>
  <c r="H10" i="3"/>
  <c r="I10" i="3"/>
  <c r="J10" i="3"/>
  <c r="K10" i="3"/>
  <c r="C11" i="3"/>
  <c r="D11" i="3"/>
  <c r="E11" i="3"/>
  <c r="F11" i="3"/>
  <c r="G11" i="3"/>
  <c r="H11" i="3"/>
  <c r="I11" i="3"/>
  <c r="J11" i="3"/>
  <c r="K11" i="3"/>
  <c r="C12" i="3"/>
  <c r="D12" i="3"/>
  <c r="E12" i="3"/>
  <c r="F12" i="3"/>
  <c r="G12" i="3"/>
  <c r="H12" i="3"/>
  <c r="I12" i="3"/>
  <c r="J12" i="3"/>
  <c r="K12" i="3"/>
  <c r="C13" i="3"/>
  <c r="D13" i="3"/>
  <c r="E13" i="3"/>
  <c r="F13" i="3"/>
  <c r="G13" i="3"/>
  <c r="H13" i="3"/>
  <c r="I13" i="3"/>
  <c r="J13" i="3"/>
  <c r="K13" i="3"/>
  <c r="C14" i="3"/>
  <c r="D14" i="3"/>
  <c r="E14" i="3"/>
  <c r="F14" i="3"/>
  <c r="G14" i="3"/>
  <c r="H14" i="3"/>
  <c r="I14" i="3"/>
  <c r="J14" i="3"/>
  <c r="K14" i="3"/>
  <c r="C15" i="3"/>
  <c r="D15" i="3"/>
  <c r="E15" i="3"/>
  <c r="F15" i="3"/>
  <c r="G15" i="3"/>
  <c r="H15" i="3"/>
  <c r="I15" i="3"/>
  <c r="J15" i="3"/>
  <c r="K15" i="3"/>
  <c r="C16" i="3"/>
  <c r="D16" i="3"/>
  <c r="E16" i="3"/>
  <c r="F16" i="3"/>
  <c r="G16" i="3"/>
  <c r="H16" i="3"/>
  <c r="I16" i="3"/>
  <c r="J16" i="3"/>
  <c r="K16" i="3"/>
  <c r="C17" i="3"/>
  <c r="D17" i="3"/>
  <c r="E17" i="3"/>
  <c r="F17" i="3"/>
  <c r="G17" i="3"/>
  <c r="H17" i="3"/>
  <c r="I17" i="3"/>
  <c r="J17" i="3"/>
  <c r="K17" i="3"/>
  <c r="C18" i="3"/>
  <c r="D18" i="3"/>
  <c r="E18" i="3"/>
  <c r="F18" i="3"/>
  <c r="G18" i="3"/>
  <c r="H18" i="3"/>
  <c r="I18" i="3"/>
  <c r="J18" i="3"/>
  <c r="K18" i="3"/>
  <c r="C21" i="3"/>
  <c r="D21" i="3"/>
  <c r="E21" i="3"/>
  <c r="F21" i="3"/>
  <c r="G21" i="3"/>
  <c r="H21" i="3"/>
  <c r="I21" i="3"/>
  <c r="J21" i="3"/>
  <c r="K21" i="3"/>
  <c r="C22" i="3"/>
  <c r="D22" i="3"/>
  <c r="E22" i="3"/>
  <c r="F22" i="3"/>
  <c r="G22" i="3"/>
  <c r="H22" i="3"/>
  <c r="I22" i="3"/>
  <c r="J22" i="3"/>
  <c r="K22" i="3"/>
  <c r="C23" i="3"/>
  <c r="D23" i="3"/>
  <c r="E23" i="3"/>
  <c r="F23" i="3"/>
  <c r="G23" i="3"/>
  <c r="H23" i="3"/>
  <c r="I23" i="3"/>
  <c r="J23" i="3"/>
  <c r="K23" i="3"/>
  <c r="C24" i="3"/>
  <c r="D24" i="3"/>
  <c r="E24" i="3"/>
  <c r="F24" i="3"/>
  <c r="G24" i="3"/>
  <c r="H24" i="3"/>
  <c r="I24" i="3"/>
  <c r="J24" i="3"/>
  <c r="K24" i="3"/>
  <c r="C25" i="3"/>
  <c r="D25" i="3"/>
  <c r="E25" i="3"/>
  <c r="F25" i="3"/>
  <c r="G25" i="3"/>
  <c r="H25" i="3"/>
  <c r="I25" i="3"/>
  <c r="J25" i="3"/>
  <c r="K25" i="3"/>
  <c r="C26" i="3"/>
  <c r="D26" i="3"/>
  <c r="E26" i="3"/>
  <c r="F26" i="3"/>
  <c r="G26" i="3"/>
  <c r="H26" i="3"/>
  <c r="I26" i="3"/>
  <c r="J26" i="3"/>
  <c r="K26" i="3"/>
  <c r="C27" i="3"/>
  <c r="D27" i="3"/>
  <c r="E27" i="3"/>
  <c r="F27" i="3"/>
  <c r="G27" i="3"/>
  <c r="H27" i="3"/>
  <c r="I27" i="3"/>
  <c r="J27" i="3"/>
  <c r="K27" i="3"/>
  <c r="C28" i="3"/>
  <c r="D28" i="3"/>
  <c r="E28" i="3"/>
  <c r="F28" i="3"/>
  <c r="G28" i="3"/>
  <c r="H28" i="3"/>
  <c r="I28" i="3"/>
  <c r="J28" i="3"/>
  <c r="K28" i="3"/>
  <c r="C29" i="3"/>
  <c r="D29" i="3"/>
  <c r="E29" i="3"/>
  <c r="F29" i="3"/>
  <c r="G29" i="3"/>
  <c r="H29" i="3"/>
  <c r="I29" i="3"/>
  <c r="J29" i="3"/>
  <c r="K29" i="3"/>
  <c r="C30" i="3"/>
  <c r="D30" i="3"/>
  <c r="E30" i="3"/>
  <c r="F30" i="3"/>
  <c r="G30" i="3"/>
  <c r="H30" i="3"/>
  <c r="I30" i="3"/>
  <c r="J30" i="3"/>
  <c r="K30" i="3"/>
  <c r="C31" i="3"/>
  <c r="D31" i="3"/>
  <c r="E31" i="3"/>
  <c r="F31" i="3"/>
  <c r="G31" i="3"/>
  <c r="H31" i="3"/>
  <c r="I31" i="3"/>
  <c r="J31" i="3"/>
  <c r="K31" i="3"/>
  <c r="C32" i="3"/>
  <c r="D32" i="3"/>
  <c r="E32" i="3"/>
  <c r="F32" i="3"/>
  <c r="G32" i="3"/>
  <c r="H32" i="3"/>
  <c r="I32" i="3"/>
  <c r="J32" i="3"/>
  <c r="K32" i="3"/>
  <c r="B22" i="3"/>
  <c r="B23" i="3"/>
  <c r="B24" i="3"/>
  <c r="B25" i="3"/>
  <c r="B26" i="3"/>
  <c r="B27" i="3"/>
  <c r="B28" i="3"/>
  <c r="B29" i="3"/>
  <c r="B30" i="3"/>
  <c r="B31" i="3"/>
  <c r="B32" i="3"/>
  <c r="B21" i="3"/>
  <c r="A22" i="3"/>
  <c r="A23" i="3"/>
  <c r="A24" i="3"/>
  <c r="A25" i="3"/>
  <c r="A26" i="3"/>
  <c r="A27" i="3"/>
  <c r="A28" i="3"/>
  <c r="A29" i="3"/>
  <c r="A30" i="3"/>
  <c r="A31" i="3"/>
  <c r="A32" i="3"/>
  <c r="A21" i="3"/>
  <c r="B8" i="3"/>
  <c r="B9" i="3"/>
  <c r="B10" i="3"/>
  <c r="B11" i="3"/>
  <c r="B12" i="3"/>
  <c r="B13" i="3"/>
  <c r="B14" i="3"/>
  <c r="B15" i="3"/>
  <c r="B16" i="3"/>
  <c r="B17" i="3"/>
  <c r="B18" i="3"/>
  <c r="B7" i="3"/>
  <c r="A8" i="3"/>
  <c r="A9" i="3"/>
  <c r="A10" i="3"/>
  <c r="A11" i="3"/>
  <c r="A12" i="3"/>
  <c r="A13" i="3"/>
  <c r="A14" i="3"/>
  <c r="A15" i="3"/>
  <c r="A16" i="3"/>
  <c r="A17" i="3"/>
  <c r="A18" i="3"/>
  <c r="A7" i="3"/>
  <c r="E5" i="1" l="1"/>
  <c r="D5" i="1"/>
  <c r="E5" i="2"/>
  <c r="D5" i="2"/>
  <c r="E5" i="6"/>
  <c r="D5" i="6"/>
  <c r="C5" i="6"/>
  <c r="B5" i="6"/>
  <c r="E5" i="4"/>
  <c r="D5" i="4"/>
  <c r="C5" i="4"/>
  <c r="B5" i="4"/>
  <c r="K44" i="3" l="1"/>
  <c r="J44" i="3"/>
  <c r="I44" i="3"/>
  <c r="H44" i="3"/>
  <c r="G44" i="3"/>
  <c r="F44" i="3"/>
  <c r="E44" i="3"/>
  <c r="D44" i="3"/>
  <c r="C44" i="3"/>
  <c r="B44" i="3"/>
  <c r="K6" i="3"/>
  <c r="J6" i="3"/>
  <c r="I6" i="3"/>
  <c r="H6" i="3"/>
  <c r="G6" i="3"/>
  <c r="F6" i="3"/>
  <c r="E6" i="3"/>
  <c r="D6" i="3"/>
  <c r="C6" i="3"/>
  <c r="B6" i="3"/>
  <c r="E65" i="4"/>
  <c r="D65" i="4"/>
  <c r="C65" i="4"/>
  <c r="B65" i="4"/>
  <c r="E64" i="4"/>
  <c r="D64" i="4"/>
  <c r="C64" i="4"/>
  <c r="B64" i="4"/>
  <c r="E63" i="4"/>
  <c r="D63" i="4"/>
  <c r="C63" i="4"/>
  <c r="B63" i="4"/>
  <c r="A63" i="4"/>
  <c r="E62" i="4"/>
  <c r="D62" i="4"/>
  <c r="C62" i="4"/>
  <c r="B62" i="4"/>
  <c r="E61" i="4"/>
  <c r="D61" i="4"/>
  <c r="C61" i="4"/>
  <c r="B61" i="4"/>
  <c r="A61" i="4"/>
  <c r="E60" i="4"/>
  <c r="D60" i="4"/>
  <c r="C60" i="4"/>
  <c r="B60" i="4"/>
  <c r="E59" i="4"/>
  <c r="D59" i="4"/>
  <c r="C59" i="4"/>
  <c r="B59" i="4"/>
  <c r="A59" i="4"/>
  <c r="E58" i="4"/>
  <c r="D58" i="4"/>
  <c r="C58" i="4"/>
  <c r="B58" i="4"/>
  <c r="A58" i="4"/>
  <c r="E57" i="4"/>
  <c r="D57" i="4"/>
  <c r="C57" i="4"/>
  <c r="B57" i="4"/>
  <c r="A57" i="4"/>
  <c r="E56" i="4"/>
  <c r="D56" i="4"/>
  <c r="C56" i="4"/>
  <c r="B56" i="4"/>
  <c r="A56" i="4"/>
  <c r="E55" i="4"/>
  <c r="D55" i="4"/>
  <c r="C55" i="4"/>
  <c r="B55" i="4"/>
  <c r="A55" i="4"/>
  <c r="E54" i="4"/>
  <c r="D54" i="4"/>
  <c r="C54" i="4"/>
  <c r="B54" i="4"/>
  <c r="E53" i="4"/>
  <c r="D53" i="4"/>
  <c r="C53" i="4"/>
  <c r="B53" i="4"/>
  <c r="A53" i="4"/>
  <c r="E52" i="4"/>
  <c r="D52" i="4"/>
  <c r="C52" i="4"/>
  <c r="B52" i="4"/>
  <c r="A52" i="4"/>
  <c r="E51" i="4"/>
  <c r="D51" i="4"/>
  <c r="C51" i="4"/>
  <c r="B51" i="4"/>
  <c r="A51" i="4"/>
  <c r="A50" i="4"/>
  <c r="E49" i="4"/>
  <c r="D49" i="4"/>
  <c r="C49" i="4"/>
  <c r="B49" i="4"/>
  <c r="E48" i="4"/>
  <c r="D48" i="4"/>
  <c r="C48" i="4"/>
  <c r="B48" i="4"/>
  <c r="A48" i="4"/>
  <c r="E47" i="4"/>
  <c r="D47" i="4"/>
  <c r="C47" i="4"/>
  <c r="B47" i="4"/>
  <c r="E46" i="4"/>
  <c r="D46" i="4"/>
  <c r="C46" i="4"/>
  <c r="B46" i="4"/>
  <c r="E45" i="4"/>
  <c r="D45" i="4"/>
  <c r="C45" i="4"/>
  <c r="B45" i="4"/>
  <c r="A45" i="4"/>
  <c r="E44" i="4"/>
  <c r="D44" i="4"/>
  <c r="C44" i="4"/>
  <c r="B44" i="4"/>
  <c r="A44" i="4"/>
  <c r="E43" i="4"/>
  <c r="D43" i="4"/>
  <c r="C43" i="4"/>
  <c r="B43" i="4"/>
  <c r="E42" i="4"/>
  <c r="D42" i="4"/>
  <c r="C42" i="4"/>
  <c r="B42" i="4"/>
  <c r="A42" i="4"/>
  <c r="A41" i="4"/>
  <c r="E40" i="4"/>
  <c r="D40" i="4"/>
  <c r="C40" i="4"/>
  <c r="B40" i="4"/>
  <c r="E39" i="4"/>
  <c r="D39" i="4"/>
  <c r="C39" i="4"/>
  <c r="B39" i="4"/>
  <c r="A39" i="4"/>
  <c r="E38" i="4"/>
  <c r="D38" i="4"/>
  <c r="C38" i="4"/>
  <c r="B38" i="4"/>
  <c r="E37" i="4"/>
  <c r="D37" i="4"/>
  <c r="C37" i="4"/>
  <c r="B37" i="4"/>
  <c r="A37" i="4"/>
  <c r="E36" i="4"/>
  <c r="D36" i="4"/>
  <c r="C36" i="4"/>
  <c r="B36" i="4"/>
  <c r="A36" i="4"/>
  <c r="E35" i="4"/>
  <c r="D35" i="4"/>
  <c r="C35" i="4"/>
  <c r="B35" i="4"/>
  <c r="E34" i="4"/>
  <c r="D34" i="4"/>
  <c r="C34" i="4"/>
  <c r="B34" i="4"/>
  <c r="A34" i="4"/>
  <c r="E33" i="4"/>
  <c r="D33" i="4"/>
  <c r="C33" i="4"/>
  <c r="B33" i="4"/>
  <c r="A33" i="4"/>
  <c r="E32" i="4"/>
  <c r="D32" i="4"/>
  <c r="C32" i="4"/>
  <c r="B32" i="4"/>
  <c r="A32" i="4"/>
  <c r="E31" i="4"/>
  <c r="D31" i="4"/>
  <c r="C31" i="4"/>
  <c r="B31" i="4"/>
  <c r="A31" i="4"/>
  <c r="A30" i="4"/>
  <c r="E29" i="4"/>
  <c r="D29" i="4"/>
  <c r="C29" i="4"/>
  <c r="B29" i="4"/>
  <c r="E28" i="4"/>
  <c r="D28" i="4"/>
  <c r="C28" i="4"/>
  <c r="B28" i="4"/>
  <c r="A28" i="4"/>
  <c r="E27" i="4"/>
  <c r="D27" i="4"/>
  <c r="C27" i="4"/>
  <c r="B27" i="4"/>
  <c r="A27" i="4"/>
  <c r="E26" i="4"/>
  <c r="D26" i="4"/>
  <c r="C26" i="4"/>
  <c r="B26" i="4"/>
  <c r="A26" i="4"/>
  <c r="E25" i="4"/>
  <c r="D25" i="4"/>
  <c r="C25" i="4"/>
  <c r="B25" i="4"/>
  <c r="A25" i="4"/>
  <c r="E24" i="4"/>
  <c r="D24" i="4"/>
  <c r="C24" i="4"/>
  <c r="B24" i="4"/>
  <c r="A24" i="4"/>
  <c r="E23" i="4"/>
  <c r="D23" i="4"/>
  <c r="C23" i="4"/>
  <c r="B23" i="4"/>
  <c r="A23" i="4"/>
  <c r="E22" i="4"/>
  <c r="D22" i="4"/>
  <c r="C22" i="4"/>
  <c r="B22" i="4"/>
  <c r="A22" i="4"/>
  <c r="E21" i="4"/>
  <c r="D21" i="4"/>
  <c r="C21" i="4"/>
  <c r="B21" i="4"/>
  <c r="A21" i="4"/>
  <c r="E20" i="4"/>
  <c r="D20" i="4"/>
  <c r="C20" i="4"/>
  <c r="B20" i="4"/>
  <c r="A20" i="4"/>
  <c r="E19" i="4"/>
  <c r="D19" i="4"/>
  <c r="C19" i="4"/>
  <c r="B19" i="4"/>
  <c r="A19" i="4"/>
  <c r="E18" i="4"/>
  <c r="D18" i="4"/>
  <c r="C18" i="4"/>
  <c r="B18" i="4"/>
  <c r="A18" i="4"/>
  <c r="E17" i="4"/>
  <c r="D17" i="4"/>
  <c r="C17" i="4"/>
  <c r="B17" i="4"/>
  <c r="A17" i="4"/>
  <c r="E16" i="4"/>
  <c r="D16" i="4"/>
  <c r="C16" i="4"/>
  <c r="B16" i="4"/>
  <c r="A16" i="4"/>
  <c r="E15" i="4"/>
  <c r="D15" i="4"/>
  <c r="C15" i="4"/>
  <c r="B15" i="4"/>
  <c r="A15" i="4"/>
  <c r="E14" i="4"/>
  <c r="D14" i="4"/>
  <c r="C14" i="4"/>
  <c r="B14" i="4"/>
  <c r="A14" i="4"/>
  <c r="E13" i="4"/>
  <c r="D13" i="4"/>
  <c r="C13" i="4"/>
  <c r="B13" i="4"/>
  <c r="A13" i="4"/>
  <c r="E12" i="4"/>
  <c r="D12" i="4"/>
  <c r="C12" i="4"/>
  <c r="B12" i="4"/>
  <c r="A12" i="4"/>
  <c r="A11" i="4"/>
  <c r="E10" i="4"/>
  <c r="D10" i="4"/>
  <c r="C10" i="4"/>
  <c r="B10" i="4"/>
  <c r="A10" i="4"/>
  <c r="E9" i="4"/>
  <c r="D9" i="4"/>
  <c r="C9" i="4"/>
  <c r="B9" i="4"/>
  <c r="A9" i="4"/>
  <c r="E32" i="6"/>
  <c r="D32" i="6"/>
  <c r="C32" i="6"/>
  <c r="B32" i="6"/>
  <c r="E30" i="6"/>
  <c r="D30" i="6"/>
  <c r="C30" i="6"/>
  <c r="B30" i="6"/>
  <c r="A30" i="6"/>
  <c r="E29" i="6"/>
  <c r="D29" i="6"/>
  <c r="C29" i="6"/>
  <c r="B29" i="6"/>
  <c r="A29" i="6"/>
  <c r="A28" i="6"/>
  <c r="E27" i="6"/>
  <c r="D27" i="6"/>
  <c r="C27" i="6"/>
  <c r="B27" i="6"/>
  <c r="A27" i="6"/>
  <c r="E26" i="6"/>
  <c r="D26" i="6"/>
  <c r="C26" i="6"/>
  <c r="B26" i="6"/>
  <c r="A26" i="6"/>
  <c r="E24" i="6"/>
  <c r="D24" i="6"/>
  <c r="C24" i="6"/>
  <c r="B24" i="6"/>
  <c r="A24" i="6"/>
  <c r="E21" i="6"/>
  <c r="D21" i="6"/>
  <c r="C21" i="6"/>
  <c r="B21" i="6"/>
  <c r="A21" i="6"/>
  <c r="E20" i="6"/>
  <c r="D20" i="6"/>
  <c r="C20" i="6"/>
  <c r="B20" i="6"/>
  <c r="A20" i="6"/>
  <c r="E19" i="6"/>
  <c r="D19" i="6"/>
  <c r="C19" i="6"/>
  <c r="B19" i="6"/>
  <c r="A19" i="6"/>
  <c r="E18" i="6"/>
  <c r="D18" i="6"/>
  <c r="C18" i="6"/>
  <c r="B18" i="6"/>
  <c r="A18" i="6"/>
  <c r="A17" i="6"/>
  <c r="E15" i="6"/>
  <c r="D15" i="6"/>
  <c r="C15" i="6"/>
  <c r="B15" i="6"/>
  <c r="A15" i="6"/>
  <c r="E13" i="6"/>
  <c r="D13" i="6"/>
  <c r="C13" i="6"/>
  <c r="B13" i="6"/>
  <c r="A13" i="6"/>
  <c r="E12" i="6"/>
  <c r="D12" i="6"/>
  <c r="C12" i="6"/>
  <c r="B12" i="6"/>
  <c r="A12" i="6"/>
  <c r="A11" i="6"/>
  <c r="E9" i="6"/>
  <c r="D9" i="6"/>
  <c r="C9" i="6"/>
  <c r="B9" i="6"/>
  <c r="B37" i="2"/>
  <c r="A37" i="2"/>
  <c r="B36" i="2"/>
  <c r="A36" i="2"/>
  <c r="E35" i="2"/>
  <c r="D35" i="2"/>
  <c r="C35" i="2"/>
  <c r="B35" i="2"/>
  <c r="A35" i="2"/>
  <c r="A34" i="2"/>
  <c r="E33" i="2"/>
  <c r="D33" i="2"/>
  <c r="C33" i="2"/>
  <c r="B33" i="2"/>
  <c r="A33" i="2"/>
  <c r="E32" i="2"/>
  <c r="D32" i="2"/>
  <c r="C32" i="2"/>
  <c r="B32" i="2"/>
  <c r="A32" i="2"/>
  <c r="E31" i="2"/>
  <c r="D31" i="2"/>
  <c r="C31" i="2"/>
  <c r="B31" i="2"/>
  <c r="A31" i="2"/>
  <c r="E30" i="2"/>
  <c r="D30" i="2"/>
  <c r="C30" i="2"/>
  <c r="B30" i="2"/>
  <c r="A30" i="2"/>
  <c r="A29" i="2"/>
  <c r="E28" i="2"/>
  <c r="D28" i="2"/>
  <c r="C28" i="2"/>
  <c r="B28" i="2"/>
  <c r="A28" i="2"/>
  <c r="E27" i="2"/>
  <c r="E37" i="2" s="1"/>
  <c r="D27" i="2"/>
  <c r="D37" i="2" s="1"/>
  <c r="C27" i="2"/>
  <c r="C37" i="2" s="1"/>
  <c r="B27" i="2"/>
  <c r="A27" i="2"/>
  <c r="E26" i="2"/>
  <c r="D26" i="2"/>
  <c r="C26" i="2"/>
  <c r="B26" i="2"/>
  <c r="A26" i="2"/>
  <c r="E25" i="2"/>
  <c r="D25" i="2"/>
  <c r="C25" i="2"/>
  <c r="B25" i="2"/>
  <c r="A25" i="2"/>
  <c r="E24" i="2"/>
  <c r="D24" i="2"/>
  <c r="C24" i="2"/>
  <c r="B24" i="2"/>
  <c r="A24" i="2"/>
  <c r="E23" i="2"/>
  <c r="D23" i="2"/>
  <c r="C23" i="2"/>
  <c r="B23" i="2"/>
  <c r="A23" i="2"/>
  <c r="E22" i="2"/>
  <c r="D22" i="2"/>
  <c r="C22" i="2"/>
  <c r="B22" i="2"/>
  <c r="A22" i="2"/>
  <c r="E21" i="2"/>
  <c r="D21" i="2"/>
  <c r="C21" i="2"/>
  <c r="B21" i="2"/>
  <c r="A21" i="2"/>
  <c r="E20" i="2"/>
  <c r="D20" i="2"/>
  <c r="C20" i="2"/>
  <c r="B20" i="2"/>
  <c r="A20" i="2"/>
  <c r="E19" i="2"/>
  <c r="D19" i="2"/>
  <c r="C19" i="2"/>
  <c r="B19" i="2"/>
  <c r="A19" i="2"/>
  <c r="E18" i="2"/>
  <c r="D18" i="2"/>
  <c r="C18" i="2"/>
  <c r="B18" i="2"/>
  <c r="A18" i="2"/>
  <c r="E17" i="2"/>
  <c r="D17" i="2"/>
  <c r="C17" i="2"/>
  <c r="B17" i="2"/>
  <c r="A17" i="2"/>
  <c r="E16" i="2"/>
  <c r="D16" i="2"/>
  <c r="C16" i="2"/>
  <c r="B16" i="2"/>
  <c r="A16" i="2"/>
  <c r="E15" i="2"/>
  <c r="D15" i="2"/>
  <c r="C15" i="2"/>
  <c r="B15" i="2"/>
  <c r="A15" i="2"/>
  <c r="E14" i="2"/>
  <c r="D14" i="2"/>
  <c r="C14" i="2"/>
  <c r="B14" i="2"/>
  <c r="A14" i="2"/>
  <c r="E13" i="2"/>
  <c r="D13" i="2"/>
  <c r="C13" i="2"/>
  <c r="B13" i="2"/>
  <c r="A13" i="2"/>
  <c r="E12" i="2"/>
  <c r="D12" i="2"/>
  <c r="C12" i="2"/>
  <c r="B12" i="2"/>
  <c r="A12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59" i="1"/>
  <c r="D59" i="1"/>
  <c r="C59" i="1"/>
  <c r="B59" i="1"/>
  <c r="A59" i="1"/>
  <c r="E58" i="1"/>
  <c r="D58" i="1"/>
  <c r="C58" i="1"/>
  <c r="B58" i="1"/>
  <c r="E57" i="1"/>
  <c r="D57" i="1"/>
  <c r="C57" i="1"/>
  <c r="B57" i="1"/>
  <c r="A57" i="1"/>
  <c r="E56" i="1"/>
  <c r="D56" i="1"/>
  <c r="C56" i="1"/>
  <c r="B56" i="1"/>
  <c r="E55" i="1"/>
  <c r="D55" i="1"/>
  <c r="C55" i="1"/>
  <c r="B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E37" i="1"/>
  <c r="D37" i="1"/>
  <c r="C37" i="1"/>
  <c r="B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E24" i="1"/>
  <c r="D24" i="1"/>
  <c r="C24" i="1"/>
  <c r="B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<sst xmlns="http://schemas.openxmlformats.org/spreadsheetml/2006/main" count="71" uniqueCount="30">
  <si>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</si>
  <si>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</si>
  <si>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</si>
  <si>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</si>
  <si>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</si>
  <si>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</si>
  <si>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</si>
  <si>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</si>
  <si>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</si>
  <si>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In case there are inconsistencies or omissions from the amounts presented in the consolidated financial statements, the amounts presented in the unaudit consolidated financial statements will prevail.</t>
  </si>
  <si>
    <t>December 31, 2023</t>
  </si>
  <si>
    <t>as at and for the financial exercise ended 31 March 2024</t>
  </si>
  <si>
    <t>(unaudited)</t>
  </si>
  <si>
    <t>March 31, 2024</t>
  </si>
  <si>
    <t>March 31, 2023</t>
  </si>
  <si>
    <t>*The amounts presented are extracted from the Consolidated financial statements as at and for the financial exercise ended 31 March 2024 ("unaudited consolidated financial statements").</t>
  </si>
  <si>
    <t>INTERIM UNAUDITED CONSOLIDATED FINANCIAL STATEMENTS</t>
  </si>
  <si>
    <t>INTERIM CONSOLIDATED STATEMENT OF FINANCIAL POSITION as at 31 March 2024 (unaudited)</t>
  </si>
  <si>
    <t>INTERIM CONSOLIDATED INCOME STATEMENT for the period ended 31 March 2024 (unaudited)</t>
  </si>
  <si>
    <t>INTERIM CONSOLIDATED STATEMENT OF OTHER COMPREHENSIVE INCOME for the period ended 31 March 2024 (unaudited)</t>
  </si>
  <si>
    <t>Total comprehensive result for the period</t>
  </si>
  <si>
    <t>(Loss)/Profit for the period</t>
  </si>
  <si>
    <t>INTERIM CONSOLIDATED STATEMENT OF CASH FLOWS for the period ended 31 March 2024 (unaudited)</t>
  </si>
  <si>
    <t>Cash and cash equivalents at the end of the period</t>
  </si>
  <si>
    <t>INTERIM CONSOLIDATED STATEMENT OF CHANGES IN EQUITY as at 31 March 2024 (unaudited) and 31 March 2023 (unaudited)</t>
  </si>
  <si>
    <t>INTERIM CONSOLIDATED STATEMENT OF FINANCIAL POSITION</t>
  </si>
  <si>
    <t>INTERIM CONSOLIDATED INCOME STATEMENT</t>
  </si>
  <si>
    <t>INTERIM CONSOLIDATED STATEMENT OF OTHER COMPREHENSIVE INCOME</t>
  </si>
  <si>
    <t>INTERIM CONSOLIDATED STATEMENT OF CASH FLOWS</t>
  </si>
  <si>
    <t>INTERIM CONSOLIDATED STATEMENT OF CHANGES IN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</si>
</sst>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(* #,##0.000_);_(* \(#,##0.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3">
    <xf numFmtId="0" fontId="0" fillId="0" borderId="0" xfId="0"/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9" fillId="0" borderId="0" xfId="0" quotePrefix="1" applyFont="1" applyFill="1" applyAlignment="1">
      <alignment vertical="center" wrapText="1"/>
    </xf>
    <xf numFmtId="0" fontId="22" fillId="0" borderId="0" xfId="0" applyFont="1" applyAlignment="1">
      <alignment horizontal="center" wrapText="1"/>
    </xf>
    <xf numFmtId="0" fontId="19" fillId="0" borderId="0" xfId="0" quotePrefix="1" applyFont="1" applyAlignment="1">
      <alignment vertical="center" wrapText="1"/>
    </xf>
    <xf numFmtId="0" fontId="21" fillId="0" borderId="0" xfId="0" quotePrefix="1" applyFont="1" applyAlignment="1">
      <alignment vertical="center" wrapText="1"/>
    </xf>
    <xf numFmtId="165" fontId="22" fillId="0" borderId="0" xfId="1" applyNumberFormat="1" applyFont="1" applyFill="1" applyAlignment="1">
      <alignment horizontal="center" wrapText="1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25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NumberFormat="1" applyFont="1" applyFill="1" applyAlignment="1"/>
    <xf numFmtId="165" fontId="3" fillId="0" borderId="0" xfId="1" applyNumberFormat="1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37" fontId="3" fillId="0" borderId="0" xfId="0" applyNumberFormat="1" applyFont="1" applyFill="1" applyAlignment="1"/>
    <xf numFmtId="0" fontId="15" fillId="0" borderId="0" xfId="0" applyFont="1" applyFill="1" applyAlignment="1"/>
    <xf numFmtId="0" fontId="3" fillId="0" borderId="0" xfId="0" applyNumberFormat="1" applyFont="1" applyFill="1" applyAlignment="1"/>
    <xf numFmtId="165" fontId="4" fillId="0" borderId="0" xfId="1" applyNumberFormat="1" applyFont="1" applyFill="1" applyBorder="1" applyAlignment="1">
      <alignment horizontal="center" wrapText="1"/>
    </xf>
    <xf numFmtId="0" fontId="21" fillId="0" borderId="0" xfId="0" applyFont="1" applyAlignment="1"/>
    <xf numFmtId="165" fontId="21" fillId="0" borderId="0" xfId="1" applyNumberFormat="1" applyFont="1" applyFill="1" applyAlignment="1"/>
    <xf numFmtId="165" fontId="3" fillId="0" borderId="0" xfId="1" applyNumberFormat="1" applyFont="1" applyFill="1" applyAlignment="1">
      <alignment horizontal="left"/>
    </xf>
    <xf numFmtId="165" fontId="3" fillId="0" borderId="0" xfId="0" applyNumberFormat="1" applyFont="1" applyFill="1" applyAlignment="1"/>
    <xf numFmtId="165" fontId="24" fillId="0" borderId="0" xfId="1" applyNumberFormat="1" applyFont="1" applyFill="1" applyBorder="1" applyAlignment="1"/>
    <xf numFmtId="165" fontId="25" fillId="0" borderId="0" xfId="1" applyNumberFormat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/>
    <xf numFmtId="165" fontId="2" fillId="0" borderId="0" xfId="0" applyNumberFormat="1" applyFont="1" applyFill="1" applyAlignment="1"/>
    <xf numFmtId="165" fontId="23" fillId="0" borderId="0" xfId="1" applyNumberFormat="1" applyFont="1" applyFill="1" applyAlignment="1"/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165" fontId="19" fillId="0" borderId="0" xfId="1" applyNumberFormat="1" applyFont="1" applyFill="1" applyAlignment="1"/>
    <xf numFmtId="165" fontId="24" fillId="0" borderId="0" xfId="1" applyNumberFormat="1" applyFont="1" applyFill="1" applyAlignment="1"/>
    <xf numFmtId="165" fontId="21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14" fillId="0" borderId="0" xfId="0" applyNumberFormat="1" applyFont="1" applyFill="1" applyAlignment="1">
      <alignment vertical="center"/>
    </xf>
    <xf numFmtId="15" fontId="3" fillId="0" borderId="0" xfId="0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3" fillId="0" borderId="0" xfId="4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65" fontId="24" fillId="0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18" fillId="0" borderId="0" xfId="3" quotePrefix="1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65" fontId="22" fillId="0" borderId="0" xfId="0" applyNumberFormat="1" applyFont="1" applyAlignment="1">
      <alignment horizontal="center" vertical="center"/>
    </xf>
    <xf numFmtId="165" fontId="18" fillId="0" borderId="0" xfId="0" applyNumberFormat="1" applyFont="1" applyFill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165" fontId="19" fillId="0" borderId="0" xfId="1" applyNumberFormat="1" applyFont="1" applyAlignment="1">
      <alignment vertical="center"/>
    </xf>
    <xf numFmtId="165" fontId="21" fillId="0" borderId="0" xfId="1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65" fontId="22" fillId="0" borderId="0" xfId="1" applyNumberFormat="1" applyFont="1" applyFill="1" applyAlignment="1">
      <alignment vertical="center"/>
    </xf>
    <xf numFmtId="165" fontId="18" fillId="0" borderId="0" xfId="1" applyNumberFormat="1" applyFont="1" applyFill="1" applyAlignment="1">
      <alignment vertical="center"/>
    </xf>
    <xf numFmtId="165" fontId="22" fillId="0" borderId="0" xfId="1" applyNumberFormat="1" applyFont="1" applyFill="1" applyAlignment="1">
      <alignment horizontal="center" vertical="center"/>
    </xf>
    <xf numFmtId="165" fontId="2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168" fontId="2" fillId="0" borderId="0" xfId="0" applyNumberFormat="1" applyFont="1" applyFill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1" xfId="1" applyNumberFormat="1" applyFont="1" applyFill="1" applyBorder="1" applyAlignment="1">
      <alignment vertical="center"/>
    </xf>
    <xf numFmtId="165" fontId="28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horizontal="center" vertical="center"/>
    </xf>
    <xf numFmtId="165" fontId="19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0" xfId="0" applyNumberFormat="1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23" fillId="0" borderId="0" xfId="0" applyNumberFormat="1" applyFont="1" applyAlignment="1">
      <alignment vertical="center"/>
    </xf>
    <xf numFmtId="43" fontId="20" fillId="0" borderId="0" xfId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43" fontId="19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21" fillId="0" borderId="0" xfId="1" applyFont="1" applyFill="1" applyAlignment="1">
      <alignment vertical="center"/>
    </xf>
    <xf numFmtId="169" fontId="19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167" fontId="15" fillId="0" borderId="0" xfId="0" applyNumberFormat="1" applyFont="1" applyFill="1" applyAlignment="1">
      <alignment horizontal="center" vertical="center"/>
    </xf>
    <xf numFmtId="15" fontId="22" fillId="0" borderId="0" xfId="0" applyNumberFormat="1" applyFont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16" fillId="0" borderId="0" xfId="0" applyFont="1" applyFill="1"/>
    <xf numFmtId="0" fontId="2" fillId="0" borderId="0" xfId="0" applyFont="1" applyAlignment="1">
      <alignment horizontal="left"/>
    </xf>
    <xf numFmtId="165" fontId="22" fillId="0" borderId="0" xfId="1" quotePrefix="1" applyNumberFormat="1" applyFont="1" applyFill="1" applyAlignment="1">
      <alignment horizontal="center" wrapText="1"/>
    </xf>
    <xf numFmtId="0" fontId="19" fillId="0" borderId="0" xfId="0" applyFont="1" applyAlignment="1"/>
    <xf numFmtId="15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19" fillId="0" borderId="2" xfId="1" applyNumberFormat="1" applyFont="1" applyFill="1" applyBorder="1" applyAlignment="1">
      <alignment vertical="center"/>
    </xf>
    <xf numFmtId="165" fontId="21" fillId="0" borderId="0" xfId="1" applyNumberFormat="1" applyFont="1" applyFill="1" applyBorder="1"/>
    <xf numFmtId="0" fontId="29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horizontal="center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roups\Finance%20RRCP\Bugete&amp;Forecast\Anul%202024\Monthly%20reporting\03_Martie_2024\PEM\PEM%20Conso\Financials%20PEM%20conso%20Mar_24_eng.xlsx" TargetMode="External"/><Relationship Id="rId1" Type="http://schemas.openxmlformats.org/officeDocument/2006/relationships/externalLinkPath" Target="file:///Z:\Groups\Finance%20RRCP\Bugete&amp;Forecast\Anul%202024\Monthly%20reporting\03_Martie_2024\PEM\PEM%20Conso\Financials%20PEM%20conso%20Mar_24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t"/>
      <sheetName val="BS"/>
      <sheetName val="IS"/>
      <sheetName val="SOCI"/>
      <sheetName val="CF"/>
      <sheetName val="CE"/>
      <sheetName val="Notes IS"/>
      <sheetName val="Notes BS"/>
      <sheetName val="Leasing"/>
      <sheetName val="Intang"/>
      <sheetName val="PPE"/>
      <sheetName val="RUA"/>
      <sheetName val="SC"/>
      <sheetName val="Segment info IS"/>
      <sheetName val="NEW Segment info IS"/>
      <sheetName val="Segment info BS"/>
      <sheetName val="Provisions"/>
      <sheetName val="Invest conso"/>
      <sheetName val="Debt LT"/>
      <sheetName val="Debt ST"/>
      <sheetName val="Goodwill"/>
      <sheetName val="Income tax"/>
      <sheetName val="Deferred tax"/>
      <sheetName val="EPS"/>
      <sheetName val="Derivative"/>
      <sheetName val="Related parties"/>
      <sheetName val="Summary IFRS 7"/>
      <sheetName val="Reconciliation tax"/>
    </sheetNames>
    <sheetDataSet>
      <sheetData sheetId="0"/>
      <sheetData sheetId="1">
        <row r="13">
          <cell r="A13" t="str">
            <v>Intangible assets</v>
          </cell>
          <cell r="C13">
            <v>26937223</v>
          </cell>
          <cell r="D13">
            <v>27415224</v>
          </cell>
          <cell r="E13">
            <v>124121336</v>
          </cell>
          <cell r="F13">
            <v>126323869</v>
          </cell>
        </row>
        <row r="14">
          <cell r="A14" t="str">
            <v>Goodwill</v>
          </cell>
          <cell r="C14">
            <v>82871706</v>
          </cell>
          <cell r="D14">
            <v>82871706</v>
          </cell>
          <cell r="E14">
            <v>381856247</v>
          </cell>
          <cell r="F14">
            <v>381856247</v>
          </cell>
        </row>
        <row r="15">
          <cell r="A15" t="str">
            <v>Property, plant and equipment</v>
          </cell>
          <cell r="C15">
            <v>895453538</v>
          </cell>
          <cell r="D15">
            <v>877540150</v>
          </cell>
          <cell r="E15">
            <v>4126070812</v>
          </cell>
          <cell r="F15">
            <v>4043529503</v>
          </cell>
        </row>
        <row r="16">
          <cell r="A16" t="str">
            <v>Right of use Assets</v>
          </cell>
          <cell r="C16">
            <v>265351583</v>
          </cell>
          <cell r="D16">
            <v>259327666</v>
          </cell>
          <cell r="E16">
            <v>1222687024</v>
          </cell>
          <cell r="F16">
            <v>1194930019</v>
          </cell>
        </row>
        <row r="17">
          <cell r="C17"/>
          <cell r="D17"/>
          <cell r="E17"/>
          <cell r="F17"/>
        </row>
        <row r="18">
          <cell r="A18" t="str">
            <v>Long-term receivable</v>
          </cell>
          <cell r="C18">
            <v>11702242</v>
          </cell>
          <cell r="D18">
            <v>12448780</v>
          </cell>
          <cell r="E18">
            <v>53921591</v>
          </cell>
          <cell r="F18">
            <v>57361488</v>
          </cell>
        </row>
        <row r="19">
          <cell r="A19" t="str">
            <v>Deferred tax asset</v>
          </cell>
          <cell r="C19">
            <v>12828037</v>
          </cell>
          <cell r="D19">
            <v>12828037</v>
          </cell>
          <cell r="E19">
            <v>59109029</v>
          </cell>
          <cell r="F19">
            <v>59109029</v>
          </cell>
        </row>
        <row r="20">
          <cell r="A20" t="str">
            <v>Total non current assets</v>
          </cell>
          <cell r="C20">
            <v>1295144329</v>
          </cell>
          <cell r="D20">
            <v>1272431563</v>
          </cell>
          <cell r="E20">
            <v>5967766039</v>
          </cell>
          <cell r="F20">
            <v>5863110155</v>
          </cell>
        </row>
        <row r="21">
          <cell r="C21"/>
          <cell r="D21"/>
          <cell r="E21"/>
          <cell r="F21"/>
        </row>
        <row r="22">
          <cell r="A22" t="str">
            <v>Inventories, net</v>
          </cell>
          <cell r="C22">
            <v>340607232</v>
          </cell>
          <cell r="D22">
            <v>416671058</v>
          </cell>
          <cell r="E22">
            <v>1569450004</v>
          </cell>
          <cell r="F22">
            <v>1919936901</v>
          </cell>
        </row>
        <row r="23">
          <cell r="A23" t="str">
            <v>Trade and other receivables</v>
          </cell>
          <cell r="C23">
            <v>555164476</v>
          </cell>
          <cell r="D23">
            <v>630160187</v>
          </cell>
          <cell r="E23">
            <v>2558086873</v>
          </cell>
          <cell r="F23">
            <v>2903652110</v>
          </cell>
        </row>
        <row r="24">
          <cell r="A24" t="str">
            <v>Derivative financial instruments</v>
          </cell>
          <cell r="C24">
            <v>887002</v>
          </cell>
          <cell r="D24">
            <v>0</v>
          </cell>
          <cell r="E24">
            <v>4087128</v>
          </cell>
          <cell r="F24">
            <v>0</v>
          </cell>
        </row>
        <row r="25">
          <cell r="A25" t="str">
            <v>Cash and cash equivalents</v>
          </cell>
          <cell r="C25">
            <v>104827310</v>
          </cell>
          <cell r="D25">
            <v>155955200</v>
          </cell>
          <cell r="E25">
            <v>483023279</v>
          </cell>
          <cell r="F25">
            <v>718610371</v>
          </cell>
        </row>
        <row r="26">
          <cell r="A26" t="str">
            <v>Total current assets</v>
          </cell>
          <cell r="C26">
            <v>1001486020</v>
          </cell>
          <cell r="D26">
            <v>1202786445</v>
          </cell>
          <cell r="E26">
            <v>4614647284</v>
          </cell>
          <cell r="F26">
            <v>5542199382</v>
          </cell>
        </row>
        <row r="27">
          <cell r="A27" t="str">
            <v>TOTAL ASSETS</v>
          </cell>
          <cell r="C27">
            <v>2296630349</v>
          </cell>
          <cell r="D27">
            <v>2475218008</v>
          </cell>
          <cell r="E27">
            <v>10582413323</v>
          </cell>
          <cell r="F27">
            <v>11405309537</v>
          </cell>
        </row>
        <row r="28">
          <cell r="C28"/>
          <cell r="D28"/>
          <cell r="E28"/>
          <cell r="F28"/>
        </row>
        <row r="29">
          <cell r="C29"/>
          <cell r="D29"/>
          <cell r="E29"/>
          <cell r="F29"/>
        </row>
        <row r="30">
          <cell r="A30" t="str">
            <v>Share capital</v>
          </cell>
          <cell r="C30">
            <v>881102250</v>
          </cell>
          <cell r="D30">
            <v>881102250</v>
          </cell>
          <cell r="E30">
            <v>4059942948</v>
          </cell>
          <cell r="F30">
            <v>4059942948</v>
          </cell>
        </row>
        <row r="31">
          <cell r="A31" t="str">
            <v>Share premium</v>
          </cell>
          <cell r="C31">
            <v>74050518</v>
          </cell>
          <cell r="D31">
            <v>74050518</v>
          </cell>
          <cell r="E31">
            <v>341209977</v>
          </cell>
          <cell r="F31">
            <v>341209977</v>
          </cell>
        </row>
        <row r="32">
          <cell r="A32" t="str">
            <v>Revaluation reserve, net</v>
          </cell>
          <cell r="C32">
            <v>225635669</v>
          </cell>
          <cell r="D32">
            <v>225635669</v>
          </cell>
          <cell r="E32">
            <v>1039684036</v>
          </cell>
          <cell r="F32">
            <v>1039684036</v>
          </cell>
        </row>
        <row r="33">
          <cell r="A33" t="str">
            <v>Other reserves</v>
          </cell>
          <cell r="C33">
            <v>-9256509</v>
          </cell>
          <cell r="D33">
            <v>-9598285</v>
          </cell>
          <cell r="E33">
            <v>-42652142</v>
          </cell>
          <cell r="F33">
            <v>-44226978</v>
          </cell>
        </row>
        <row r="34">
          <cell r="A34" t="str">
            <v>Other reserves - Hybrid loan</v>
          </cell>
          <cell r="C34">
            <v>1059285995</v>
          </cell>
          <cell r="D34">
            <v>1059285995</v>
          </cell>
          <cell r="E34">
            <v>4880978008</v>
          </cell>
          <cell r="F34">
            <v>4880978008</v>
          </cell>
        </row>
        <row r="35">
          <cell r="A35" t="str">
            <v>Effect of transfers with equity holders</v>
          </cell>
          <cell r="C35">
            <v>-596832659</v>
          </cell>
          <cell r="D35">
            <v>-596832659</v>
          </cell>
          <cell r="E35">
            <v>-2750085526</v>
          </cell>
          <cell r="F35">
            <v>-2750085526</v>
          </cell>
        </row>
        <row r="36">
          <cell r="A36" t="str">
            <v>Accumulated losses</v>
          </cell>
          <cell r="C36">
            <v>-1366853176</v>
          </cell>
          <cell r="D36">
            <v>-1124346139</v>
          </cell>
          <cell r="E36">
            <v>-6298186064</v>
          </cell>
          <cell r="F36">
            <v>-5180762139</v>
          </cell>
        </row>
        <row r="37">
          <cell r="A37" t="str">
            <v>Current year result</v>
          </cell>
          <cell r="C37">
            <v>-23747847</v>
          </cell>
          <cell r="D37">
            <v>-242507037</v>
          </cell>
          <cell r="E37">
            <v>-109425330</v>
          </cell>
          <cell r="F37">
            <v>-1117423925</v>
          </cell>
        </row>
        <row r="38">
          <cell r="A38" t="str">
            <v>Equity attributable to equity holders of the parent</v>
          </cell>
          <cell r="C38">
            <v>243384241</v>
          </cell>
          <cell r="D38">
            <v>266790312</v>
          </cell>
          <cell r="E38">
            <v>1121465907</v>
          </cell>
          <cell r="F38">
            <v>1229316401</v>
          </cell>
        </row>
        <row r="39">
          <cell r="A39" t="str">
            <v>Non-Controlling interest</v>
          </cell>
          <cell r="C39">
            <v>19475103</v>
          </cell>
          <cell r="D39">
            <v>19547754</v>
          </cell>
          <cell r="E39">
            <v>89737380</v>
          </cell>
          <cell r="F39">
            <v>90072141</v>
          </cell>
        </row>
        <row r="40">
          <cell r="A40" t="str">
            <v>Total equity</v>
          </cell>
          <cell r="C40">
            <v>262859344</v>
          </cell>
          <cell r="D40">
            <v>286338066</v>
          </cell>
          <cell r="E40">
            <v>1211203287</v>
          </cell>
          <cell r="F40">
            <v>1319388542</v>
          </cell>
        </row>
        <row r="41">
          <cell r="C41"/>
          <cell r="D41"/>
          <cell r="E41"/>
          <cell r="F41"/>
        </row>
        <row r="42">
          <cell r="C42"/>
          <cell r="D42"/>
          <cell r="E42"/>
          <cell r="F42"/>
        </row>
        <row r="43">
          <cell r="A43" t="str">
            <v>Long-term borrowings from banks</v>
          </cell>
          <cell r="C43">
            <v>265900000</v>
          </cell>
          <cell r="D43">
            <v>265900000</v>
          </cell>
          <cell r="E43">
            <v>1225214020</v>
          </cell>
          <cell r="F43">
            <v>1225214020</v>
          </cell>
        </row>
        <row r="44">
          <cell r="A44" t="str">
            <v>Hybrid loans - interest portion</v>
          </cell>
          <cell r="C44"/>
          <cell r="D44"/>
          <cell r="E44">
            <v>0</v>
          </cell>
          <cell r="F44">
            <v>0</v>
          </cell>
        </row>
        <row r="45">
          <cell r="A45" t="str">
            <v>Obligations under lease agreements</v>
          </cell>
          <cell r="C45">
            <v>262830542</v>
          </cell>
          <cell r="D45">
            <v>262011550</v>
          </cell>
          <cell r="E45">
            <v>1211070571</v>
          </cell>
          <cell r="F45">
            <v>1207296820</v>
          </cell>
        </row>
        <row r="46">
          <cell r="A46" t="str">
            <v>Deferred tax liabilities</v>
          </cell>
          <cell r="C46">
            <v>19272484</v>
          </cell>
          <cell r="D46">
            <v>19272484</v>
          </cell>
          <cell r="E46">
            <v>88803752</v>
          </cell>
          <cell r="F46">
            <v>88803752</v>
          </cell>
        </row>
        <row r="47">
          <cell r="A47" t="str">
            <v>Provisions</v>
          </cell>
          <cell r="C47">
            <v>116060824</v>
          </cell>
          <cell r="D47">
            <v>116060824</v>
          </cell>
          <cell r="E47">
            <v>534785065</v>
          </cell>
          <cell r="F47">
            <v>534785065</v>
          </cell>
        </row>
        <row r="48">
          <cell r="A48" t="str">
            <v>Other non-current liabilities</v>
          </cell>
          <cell r="C48">
            <v>178879</v>
          </cell>
          <cell r="D48">
            <v>438964</v>
          </cell>
          <cell r="E48">
            <v>824239</v>
          </cell>
          <cell r="F48">
            <v>2022658</v>
          </cell>
        </row>
        <row r="49">
          <cell r="A49" t="str">
            <v>Total non-current liabilities</v>
          </cell>
          <cell r="C49">
            <v>664242729</v>
          </cell>
          <cell r="D49">
            <v>663683822</v>
          </cell>
          <cell r="E49">
            <v>3060697647</v>
          </cell>
          <cell r="F49">
            <v>3058122315</v>
          </cell>
        </row>
        <row r="50">
          <cell r="C50"/>
          <cell r="D50"/>
          <cell r="E50"/>
          <cell r="F50"/>
        </row>
        <row r="51">
          <cell r="A51" t="str">
            <v>Trade and other payables</v>
          </cell>
          <cell r="C51">
            <v>1212825918</v>
          </cell>
          <cell r="D51">
            <v>1361853389</v>
          </cell>
          <cell r="E51">
            <v>5588459265</v>
          </cell>
          <cell r="F51">
            <v>6275148044</v>
          </cell>
        </row>
        <row r="52">
          <cell r="A52" t="str">
            <v>Contract liabilities</v>
          </cell>
          <cell r="C52">
            <v>70394749</v>
          </cell>
          <cell r="D52">
            <v>76372127</v>
          </cell>
          <cell r="E52">
            <v>324364924</v>
          </cell>
          <cell r="F52">
            <v>351907487</v>
          </cell>
        </row>
        <row r="53">
          <cell r="A53" t="str">
            <v>Derivative financial instruments</v>
          </cell>
          <cell r="C53">
            <v>0</v>
          </cell>
          <cell r="D53">
            <v>251864</v>
          </cell>
          <cell r="E53">
            <v>0</v>
          </cell>
          <cell r="F53">
            <v>1160539</v>
          </cell>
        </row>
        <row r="54">
          <cell r="A54" t="str">
            <v>Obligations under lease agreements</v>
          </cell>
          <cell r="C54">
            <v>8918964</v>
          </cell>
          <cell r="D54">
            <v>8366145</v>
          </cell>
          <cell r="E54">
            <v>41096802</v>
          </cell>
          <cell r="F54">
            <v>38549523</v>
          </cell>
        </row>
        <row r="55">
          <cell r="A55" t="str">
            <v>Short-term borrowings from shareholders and related parties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Short-term borrowings from banks</v>
          </cell>
          <cell r="C56">
            <v>35079132</v>
          </cell>
          <cell r="D56">
            <v>42856586</v>
          </cell>
          <cell r="E56">
            <v>161637624</v>
          </cell>
          <cell r="F56">
            <v>197474577</v>
          </cell>
        </row>
        <row r="57">
          <cell r="A57" t="str">
            <v>Provisions - current portion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Profit tax payable</v>
          </cell>
          <cell r="C58">
            <v>42309513</v>
          </cell>
          <cell r="D58">
            <v>35496009</v>
          </cell>
          <cell r="E58">
            <v>194953774</v>
          </cell>
          <cell r="F58">
            <v>163558510</v>
          </cell>
        </row>
        <row r="59">
          <cell r="C59"/>
          <cell r="D59"/>
          <cell r="E59">
            <v>0</v>
          </cell>
          <cell r="F59">
            <v>0</v>
          </cell>
        </row>
        <row r="60">
          <cell r="C60"/>
          <cell r="D60"/>
          <cell r="E60">
            <v>0</v>
          </cell>
          <cell r="F60">
            <v>0</v>
          </cell>
        </row>
        <row r="61">
          <cell r="A61" t="str">
            <v>Total current liabilities</v>
          </cell>
          <cell r="C61">
            <v>1369528276</v>
          </cell>
          <cell r="D61">
            <v>1525196120</v>
          </cell>
          <cell r="E61">
            <v>6310512389</v>
          </cell>
          <cell r="F61">
            <v>7027798680</v>
          </cell>
        </row>
        <row r="62">
          <cell r="C62" t="str">
            <v xml:space="preserve">                                               </v>
          </cell>
          <cell r="D62" t="str">
            <v xml:space="preserve">                                               </v>
          </cell>
          <cell r="E62" t="str">
            <v xml:space="preserve">                                               </v>
          </cell>
          <cell r="F62" t="str">
            <v xml:space="preserve">                                               </v>
          </cell>
        </row>
        <row r="63">
          <cell r="A63" t="str">
            <v>TOTAL LIABILITIES AND SHAREHOLDERS' EQUITY</v>
          </cell>
          <cell r="C63">
            <v>2296630349</v>
          </cell>
          <cell r="D63">
            <v>2475218008</v>
          </cell>
          <cell r="E63">
            <v>10582413323</v>
          </cell>
          <cell r="F63">
            <v>11405309537</v>
          </cell>
        </row>
      </sheetData>
      <sheetData sheetId="2">
        <row r="6">
          <cell r="C6" t="str">
            <v>March 31, 2024</v>
          </cell>
          <cell r="D6" t="str">
            <v>March 31, 2023</v>
          </cell>
          <cell r="E6" t="str">
            <v>March 31, 2024</v>
          </cell>
          <cell r="F6" t="str">
            <v>March 31, 2023</v>
          </cell>
        </row>
        <row r="9">
          <cell r="A9" t="str">
            <v>Revenues from contracts with customers</v>
          </cell>
          <cell r="C9">
            <v>837254061</v>
          </cell>
          <cell r="D9">
            <v>1032234060</v>
          </cell>
          <cell r="E9">
            <v>3857899261</v>
          </cell>
          <cell r="F9">
            <v>4756328102</v>
          </cell>
        </row>
        <row r="10">
          <cell r="A10" t="str">
            <v>Cost of sales</v>
          </cell>
          <cell r="C10">
            <v>-759820308</v>
          </cell>
          <cell r="D10">
            <v>-902228357</v>
          </cell>
          <cell r="E10">
            <v>-3501100015</v>
          </cell>
          <cell r="F10">
            <v>-4157287823</v>
          </cell>
        </row>
        <row r="11">
          <cell r="A11"/>
          <cell r="C11" t="str">
            <v xml:space="preserve"> 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</row>
        <row r="12">
          <cell r="A12" t="str">
            <v>Gross profit</v>
          </cell>
          <cell r="C12">
            <v>77433753</v>
          </cell>
          <cell r="D12">
            <v>130005703</v>
          </cell>
          <cell r="E12">
            <v>356799246</v>
          </cell>
          <cell r="F12">
            <v>599040279</v>
          </cell>
        </row>
        <row r="13">
          <cell r="A13"/>
          <cell r="C13"/>
          <cell r="D13"/>
          <cell r="E13"/>
          <cell r="F13"/>
        </row>
        <row r="14">
          <cell r="A14" t="str">
            <v>Selling, general and administrative expenses, including logistic costs</v>
          </cell>
          <cell r="C14">
            <v>-77387933</v>
          </cell>
          <cell r="D14">
            <v>-61996516</v>
          </cell>
          <cell r="E14">
            <v>-356588118</v>
          </cell>
          <cell r="F14">
            <v>-285667546</v>
          </cell>
        </row>
        <row r="15">
          <cell r="A15" t="str">
            <v>Other operating income</v>
          </cell>
          <cell r="C15">
            <v>13865888</v>
          </cell>
          <cell r="D15">
            <v>9909494</v>
          </cell>
          <cell r="E15">
            <v>63891239</v>
          </cell>
          <cell r="F15">
            <v>45660966</v>
          </cell>
        </row>
        <row r="16">
          <cell r="A16" t="str">
            <v>Other operating expenses</v>
          </cell>
          <cell r="C16">
            <v>-5861794</v>
          </cell>
          <cell r="D16">
            <v>-12052232</v>
          </cell>
          <cell r="E16">
            <v>-27009974</v>
          </cell>
          <cell r="F16">
            <v>-55534275</v>
          </cell>
        </row>
        <row r="17">
          <cell r="A17" t="str">
            <v>Operating (loss) / profit</v>
          </cell>
          <cell r="C17">
            <v>8049914</v>
          </cell>
          <cell r="D17">
            <v>65866449</v>
          </cell>
          <cell r="E17">
            <v>37092393</v>
          </cell>
          <cell r="F17">
            <v>303499424</v>
          </cell>
        </row>
        <row r="18">
          <cell r="A18"/>
          <cell r="C18"/>
          <cell r="D18"/>
          <cell r="E18"/>
          <cell r="F18"/>
        </row>
        <row r="19">
          <cell r="A19" t="str">
            <v>Finance cost</v>
          </cell>
          <cell r="C19">
            <v>-37771611</v>
          </cell>
          <cell r="D19">
            <v>-30581500</v>
          </cell>
          <cell r="E19">
            <v>-174044029</v>
          </cell>
          <cell r="F19">
            <v>-140913436</v>
          </cell>
        </row>
        <row r="20">
          <cell r="A20" t="str">
            <v>Finance income</v>
          </cell>
          <cell r="C20">
            <v>12266580</v>
          </cell>
          <cell r="D20">
            <v>15022020</v>
          </cell>
          <cell r="E20">
            <v>56521947</v>
          </cell>
          <cell r="F20">
            <v>69218464</v>
          </cell>
        </row>
        <row r="21">
          <cell r="A21" t="str">
            <v>Foreign exchange (loss) /gain, net</v>
          </cell>
          <cell r="C21">
            <v>2513989</v>
          </cell>
          <cell r="D21">
            <v>-3306737</v>
          </cell>
          <cell r="E21">
            <v>11583959</v>
          </cell>
          <cell r="F21">
            <v>-15236783</v>
          </cell>
        </row>
        <row r="22">
          <cell r="A22"/>
          <cell r="C22" t="str">
            <v xml:space="preserve"> </v>
          </cell>
          <cell r="D22" t="str">
            <v xml:space="preserve"> </v>
          </cell>
          <cell r="E22" t="str">
            <v xml:space="preserve"> </v>
          </cell>
          <cell r="F22" t="str">
            <v xml:space="preserve"> </v>
          </cell>
        </row>
        <row r="23">
          <cell r="A23" t="str">
            <v>(Loss)/Profit before income tax</v>
          </cell>
          <cell r="C23">
            <v>-14941128</v>
          </cell>
          <cell r="D23">
            <v>47000232</v>
          </cell>
          <cell r="E23">
            <v>-68845730</v>
          </cell>
          <cell r="F23">
            <v>216567669</v>
          </cell>
        </row>
        <row r="24">
          <cell r="A24"/>
          <cell r="C24"/>
          <cell r="D24"/>
          <cell r="E24"/>
          <cell r="F24"/>
        </row>
        <row r="25">
          <cell r="A25" t="str">
            <v xml:space="preserve">Income tax credit/(charge)   </v>
          </cell>
          <cell r="C25">
            <v>-8879370</v>
          </cell>
          <cell r="D25">
            <v>-32551000</v>
          </cell>
          <cell r="E25">
            <v>-40914361</v>
          </cell>
          <cell r="F25">
            <v>-149988498</v>
          </cell>
        </row>
        <row r="26">
          <cell r="A26"/>
          <cell r="C26"/>
          <cell r="D26"/>
          <cell r="E26"/>
          <cell r="F26"/>
        </row>
        <row r="27">
          <cell r="A27" t="str">
            <v>(Loss)/Profit for the year</v>
          </cell>
          <cell r="C27">
            <v>-23820498</v>
          </cell>
          <cell r="D27">
            <v>14449232</v>
          </cell>
          <cell r="E27">
            <v>-109760091</v>
          </cell>
          <cell r="F27">
            <v>66579171</v>
          </cell>
        </row>
        <row r="28">
          <cell r="A28"/>
          <cell r="C28"/>
          <cell r="D28"/>
          <cell r="E28"/>
          <cell r="F28"/>
        </row>
        <row r="29">
          <cell r="A29" t="str">
            <v>Attributable to:</v>
          </cell>
        </row>
        <row r="30">
          <cell r="A30" t="str">
            <v>Equity holders of the parent</v>
          </cell>
          <cell r="C30">
            <v>-23747847</v>
          </cell>
          <cell r="D30">
            <v>13981160</v>
          </cell>
          <cell r="E30">
            <v>-109425330</v>
          </cell>
          <cell r="F30">
            <v>64422389</v>
          </cell>
        </row>
        <row r="31">
          <cell r="A31" t="str">
            <v>Non-Controlling interests</v>
          </cell>
          <cell r="C31">
            <v>-72651</v>
          </cell>
          <cell r="D31">
            <v>468072</v>
          </cell>
          <cell r="E31">
            <v>-334761</v>
          </cell>
          <cell r="F31">
            <v>2156782</v>
          </cell>
        </row>
        <row r="32">
          <cell r="A32"/>
          <cell r="C32"/>
          <cell r="D32"/>
          <cell r="E32"/>
          <cell r="F32"/>
        </row>
        <row r="33">
          <cell r="A33"/>
          <cell r="C33"/>
          <cell r="D33"/>
          <cell r="E33"/>
          <cell r="F33"/>
        </row>
        <row r="34">
          <cell r="A34" t="str">
            <v>Earnings per share (US cents/share)</v>
          </cell>
        </row>
        <row r="35">
          <cell r="A35" t="str">
            <v>Basic</v>
          </cell>
          <cell r="C35">
            <v>-8.8999999999999996E-2</v>
          </cell>
          <cell r="D35">
            <v>5.2999999999999999E-2</v>
          </cell>
          <cell r="E35">
            <v>-0.41</v>
          </cell>
          <cell r="F35">
            <v>0.24399999999999999</v>
          </cell>
        </row>
        <row r="36">
          <cell r="A36"/>
          <cell r="C36"/>
        </row>
        <row r="37">
          <cell r="A37"/>
          <cell r="C37">
            <v>0</v>
          </cell>
        </row>
      </sheetData>
      <sheetData sheetId="3">
        <row r="7">
          <cell r="C7">
            <v>-23820498</v>
          </cell>
          <cell r="D7">
            <v>14449232</v>
          </cell>
          <cell r="E7">
            <v>-109760091</v>
          </cell>
          <cell r="F7">
            <v>66579171</v>
          </cell>
        </row>
        <row r="9">
          <cell r="A9" t="str">
            <v>Other comprehensive income</v>
          </cell>
        </row>
        <row r="10">
          <cell r="A10" t="str">
            <v>Other comprehensive income to be reclassified to income statement in subsequent periods (net of tax):</v>
          </cell>
          <cell r="C10"/>
          <cell r="D10"/>
          <cell r="E10"/>
          <cell r="F10"/>
        </row>
        <row r="11">
          <cell r="A11" t="str">
            <v>Net gain/(loss) on cash flow hedges</v>
          </cell>
          <cell r="C11">
            <v>341776</v>
          </cell>
          <cell r="D11">
            <v>1888522</v>
          </cell>
          <cell r="E11">
            <v>1574835</v>
          </cell>
          <cell r="F11">
            <v>8701932</v>
          </cell>
        </row>
        <row r="13">
          <cell r="A13" t="str">
            <v>Net other comprehensive income to be reclassified to income/(loss) statement in subsequent periods</v>
          </cell>
          <cell r="C13">
            <v>341776</v>
          </cell>
          <cell r="D13">
            <v>1888522</v>
          </cell>
          <cell r="E13">
            <v>1574835</v>
          </cell>
          <cell r="F13">
            <v>8701932</v>
          </cell>
        </row>
        <row r="15">
          <cell r="A15" t="str">
            <v>Other comprehensive income not to be reclassified to income statement in subsequent periods (net of tax):</v>
          </cell>
        </row>
        <row r="16">
          <cell r="A16" t="str">
            <v>Actuarial gains / (losses) on defined benefit pension plans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Revaluation of lands, buildings and equipment category in property plant and equipment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Deferred income tax related to revaluation, recognized in equity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Hedging reserves</v>
          </cell>
          <cell r="C19"/>
          <cell r="D19"/>
          <cell r="E19"/>
          <cell r="F19"/>
        </row>
        <row r="22">
          <cell r="A22" t="str">
            <v>Net other comprehensive income/(loss) not to be reclassified to income statement in subsequent periods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A24" t="str">
            <v xml:space="preserve">Total other comprehensive income/ (loss) for the year, net of tax </v>
          </cell>
          <cell r="C24">
            <v>341776</v>
          </cell>
          <cell r="D24">
            <v>1888522</v>
          </cell>
          <cell r="E24">
            <v>1574835</v>
          </cell>
          <cell r="F24">
            <v>8701932</v>
          </cell>
        </row>
        <row r="25">
          <cell r="A25" t="str">
            <v>Total comprehensive result for the year, net of tax</v>
          </cell>
          <cell r="C25">
            <v>-23478722</v>
          </cell>
          <cell r="D25">
            <v>16337755</v>
          </cell>
          <cell r="E25">
            <v>-108185256</v>
          </cell>
          <cell r="F25">
            <v>75281103</v>
          </cell>
        </row>
        <row r="26">
          <cell r="A26" t="str">
            <v>Attributable to:</v>
          </cell>
        </row>
        <row r="27">
          <cell r="A27" t="str">
            <v>Equity holders of the parent</v>
          </cell>
          <cell r="C27">
            <v>-23406071</v>
          </cell>
          <cell r="D27">
            <v>15869683</v>
          </cell>
          <cell r="E27">
            <v>-107850495</v>
          </cell>
          <cell r="F27">
            <v>73124321</v>
          </cell>
        </row>
        <row r="28">
          <cell r="A28" t="str">
            <v>Non-Controlling interests</v>
          </cell>
          <cell r="C28">
            <v>-72651</v>
          </cell>
          <cell r="D28">
            <v>468072</v>
          </cell>
          <cell r="E28">
            <v>-334761</v>
          </cell>
          <cell r="F28">
            <v>2156782</v>
          </cell>
        </row>
        <row r="30">
          <cell r="C30">
            <v>-23478722</v>
          </cell>
          <cell r="D30">
            <v>16337755</v>
          </cell>
          <cell r="E30">
            <v>-108185256</v>
          </cell>
          <cell r="F30">
            <v>75281103</v>
          </cell>
        </row>
      </sheetData>
      <sheetData sheetId="4">
        <row r="9">
          <cell r="A9" t="str">
            <v>(Loss)/Profit before income tax</v>
          </cell>
          <cell r="C9">
            <v>-14941128</v>
          </cell>
          <cell r="D9">
            <v>47000232</v>
          </cell>
          <cell r="E9">
            <v>-68845730</v>
          </cell>
          <cell r="F9">
            <v>216567669</v>
          </cell>
        </row>
        <row r="10">
          <cell r="A10"/>
          <cell r="C10"/>
          <cell r="D10"/>
          <cell r="E10"/>
          <cell r="F10"/>
        </row>
        <row r="11">
          <cell r="A11" t="str">
            <v>Adjustments for:</v>
          </cell>
        </row>
        <row r="12">
          <cell r="A12" t="str">
            <v>Depreciation and amortization of property, plant and equipment and intangibles assets</v>
          </cell>
          <cell r="C12">
            <v>28509305</v>
          </cell>
          <cell r="D12">
            <v>32352670</v>
          </cell>
          <cell r="E12">
            <v>131365176</v>
          </cell>
          <cell r="F12">
            <v>149074633</v>
          </cell>
        </row>
        <row r="13">
          <cell r="A13" t="str">
            <v>Depreciation of right-of-use assets</v>
          </cell>
          <cell r="C13">
            <v>5378454</v>
          </cell>
          <cell r="D13">
            <v>2078669</v>
          </cell>
          <cell r="E13">
            <v>24782840</v>
          </cell>
          <cell r="F13">
            <v>9578091</v>
          </cell>
        </row>
        <row r="14">
          <cell r="A14" t="str">
            <v>Provisions for receivables and inventories (incl write-off)</v>
          </cell>
          <cell r="C14">
            <v>-7810792</v>
          </cell>
          <cell r="D14">
            <v>872181</v>
          </cell>
          <cell r="E14">
            <v>-35990567</v>
          </cell>
          <cell r="F14">
            <v>4018836</v>
          </cell>
        </row>
        <row r="15">
          <cell r="A15" t="str">
            <v>Impairment for property, plant and equipment (incl write-off)</v>
          </cell>
          <cell r="C15">
            <v>-1028</v>
          </cell>
          <cell r="D15">
            <v>15154</v>
          </cell>
          <cell r="E15">
            <v>-4737</v>
          </cell>
          <cell r="F15">
            <v>69827</v>
          </cell>
        </row>
        <row r="16">
          <cell r="A16" t="str">
            <v>Adjustments for revaluation increase (decrease), property, plant and equipment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Provision for environmental and other liabilities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Retirement benefit provisions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Late payment interest</v>
          </cell>
          <cell r="C19">
            <v>402409</v>
          </cell>
          <cell r="D19">
            <v>1416856</v>
          </cell>
          <cell r="E19">
            <v>1854220</v>
          </cell>
          <cell r="F19">
            <v>6528589</v>
          </cell>
        </row>
        <row r="20">
          <cell r="A20" t="str">
            <v>Other financial income</v>
          </cell>
          <cell r="C20">
            <v>-147772</v>
          </cell>
          <cell r="D20">
            <v>-172799</v>
          </cell>
          <cell r="E20">
            <v>-680904</v>
          </cell>
          <cell r="F20">
            <v>-796223</v>
          </cell>
        </row>
        <row r="21">
          <cell r="A21" t="str">
            <v>Unwinding of discount leasing</v>
          </cell>
          <cell r="C21">
            <v>7177677</v>
          </cell>
          <cell r="D21">
            <v>2072761</v>
          </cell>
          <cell r="E21">
            <v>33073300</v>
          </cell>
          <cell r="F21">
            <v>9550868</v>
          </cell>
        </row>
        <row r="22">
          <cell r="A22" t="str">
            <v>Unwinding of discount environmental provision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Interest income</v>
          </cell>
          <cell r="C23">
            <v>-12118808</v>
          </cell>
          <cell r="D23">
            <v>-14849221</v>
          </cell>
          <cell r="E23">
            <v>-55841044</v>
          </cell>
          <cell r="F23">
            <v>-68422241</v>
          </cell>
        </row>
        <row r="24">
          <cell r="A24" t="str">
            <v>Interest expense and bank charges</v>
          </cell>
          <cell r="C24">
            <v>28886732</v>
          </cell>
          <cell r="D24">
            <v>25994302</v>
          </cell>
          <cell r="E24">
            <v>133104284</v>
          </cell>
          <cell r="F24">
            <v>119776545</v>
          </cell>
        </row>
        <row r="25">
          <cell r="A25" t="str">
            <v>Unrealised gains from derivatives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Adjustments for gain loss on disposals of property, plant and equipment</v>
          </cell>
          <cell r="C26">
            <v>-162633</v>
          </cell>
          <cell r="D26">
            <v>-11003</v>
          </cell>
          <cell r="E26">
            <v>-749380</v>
          </cell>
          <cell r="F26">
            <v>-50700</v>
          </cell>
        </row>
        <row r="27">
          <cell r="A27" t="str">
            <v xml:space="preserve">Unrealised foreign exchange (gain)/loss </v>
          </cell>
          <cell r="C27">
            <v>-3479508</v>
          </cell>
          <cell r="D27">
            <v>2115594</v>
          </cell>
          <cell r="E27">
            <v>-16032877</v>
          </cell>
          <cell r="F27">
            <v>9748234</v>
          </cell>
        </row>
        <row r="28">
          <cell r="A28" t="str">
            <v>Cash flows from operations before working capital changes</v>
          </cell>
          <cell r="C28">
            <v>31692908</v>
          </cell>
          <cell r="D28">
            <v>98885396</v>
          </cell>
          <cell r="E28">
            <v>146034581</v>
          </cell>
          <cell r="F28">
            <v>455644128</v>
          </cell>
        </row>
        <row r="29">
          <cell r="C29"/>
          <cell r="D29"/>
          <cell r="E29"/>
          <cell r="F29"/>
        </row>
        <row r="30">
          <cell r="A30" t="str">
            <v>Net working capital changes:</v>
          </cell>
        </row>
        <row r="31">
          <cell r="A31" t="str">
            <v>Receivables and prepayments</v>
          </cell>
          <cell r="C31">
            <v>37468213</v>
          </cell>
          <cell r="D31">
            <v>-38090541</v>
          </cell>
          <cell r="E31">
            <v>172646032</v>
          </cell>
          <cell r="F31">
            <v>-175513595</v>
          </cell>
        </row>
        <row r="32">
          <cell r="A32" t="str">
            <v>Inventories</v>
          </cell>
          <cell r="C32">
            <v>84716849</v>
          </cell>
          <cell r="D32">
            <v>-43204460</v>
          </cell>
          <cell r="E32">
            <v>390358297</v>
          </cell>
          <cell r="F32">
            <v>-199077511</v>
          </cell>
        </row>
        <row r="33">
          <cell r="A33" t="str">
            <v>Adjustments for increase (decrease) in trade and other payables and adjustments for increase (decrease) in contract liabilities</v>
          </cell>
          <cell r="C33">
            <v>-128921828</v>
          </cell>
          <cell r="D33">
            <v>13077712</v>
          </cell>
          <cell r="E33">
            <v>-594045999</v>
          </cell>
          <cell r="F33">
            <v>60259481</v>
          </cell>
        </row>
        <row r="34">
          <cell r="A34" t="str">
            <v>Change in working capital</v>
          </cell>
          <cell r="C34">
            <v>-6736766</v>
          </cell>
          <cell r="D34">
            <v>-68217290</v>
          </cell>
          <cell r="E34">
            <v>-31041670</v>
          </cell>
          <cell r="F34">
            <v>-314331625</v>
          </cell>
        </row>
        <row r="35">
          <cell r="C35"/>
          <cell r="D35"/>
          <cell r="E35"/>
          <cell r="F35"/>
        </row>
        <row r="36">
          <cell r="A36" t="str">
            <v>Income tax paid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Cash (paid)/received for derivatives, net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/>
          <cell r="D38"/>
          <cell r="E38"/>
          <cell r="F38"/>
        </row>
        <row r="39">
          <cell r="A39" t="str">
            <v>Net cash inflow from operating activities</v>
          </cell>
          <cell r="C39">
            <v>24956142</v>
          </cell>
          <cell r="D39">
            <v>30668106</v>
          </cell>
          <cell r="E39">
            <v>114992911</v>
          </cell>
          <cell r="F39">
            <v>141312503</v>
          </cell>
        </row>
        <row r="40">
          <cell r="C40"/>
          <cell r="D40"/>
          <cell r="E40"/>
          <cell r="F40"/>
        </row>
        <row r="41">
          <cell r="A41" t="str">
            <v>Cash flows from investing activities</v>
          </cell>
        </row>
        <row r="42">
          <cell r="A42" t="str">
            <v>Purchase of property, plant and equipment</v>
          </cell>
          <cell r="C42">
            <v>-45734671</v>
          </cell>
          <cell r="D42">
            <v>-4044399</v>
          </cell>
          <cell r="E42">
            <v>-210736217</v>
          </cell>
          <cell r="F42">
            <v>-18635782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Purchase of intangible assets</v>
          </cell>
          <cell r="C44">
            <v>-60149</v>
          </cell>
          <cell r="D44">
            <v>-20601</v>
          </cell>
          <cell r="E44">
            <v>-277155</v>
          </cell>
          <cell r="F44">
            <v>-94925</v>
          </cell>
        </row>
        <row r="45">
          <cell r="A45" t="str">
            <v>Proceeds from sale of property, plant and equipment</v>
          </cell>
          <cell r="C45">
            <v>13645</v>
          </cell>
          <cell r="D45">
            <v>44952</v>
          </cell>
          <cell r="E45">
            <v>62873</v>
          </cell>
          <cell r="F45">
            <v>207130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Net cash (outflow) from investing activities</v>
          </cell>
          <cell r="C48">
            <v>-45781175</v>
          </cell>
          <cell r="D48">
            <v>-4020048</v>
          </cell>
          <cell r="E48">
            <v>-210950499</v>
          </cell>
          <cell r="F48">
            <v>-18523577</v>
          </cell>
        </row>
        <row r="49">
          <cell r="C49"/>
          <cell r="D49"/>
          <cell r="E49"/>
          <cell r="F49"/>
        </row>
        <row r="50">
          <cell r="A50" t="str">
            <v>Cash flows from financing activities</v>
          </cell>
        </row>
        <row r="51">
          <cell r="A51" t="str">
            <v>Cash flows from (used in) cash pooling, classified as financing activities</v>
          </cell>
          <cell r="C51">
            <v>5269881</v>
          </cell>
          <cell r="D51">
            <v>-79063167</v>
          </cell>
          <cell r="E51">
            <v>24282558</v>
          </cell>
          <cell r="F51">
            <v>-364307261</v>
          </cell>
        </row>
        <row r="52">
          <cell r="A52" t="str">
            <v>Long - term loans received from banks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Long - term loans repaid to banks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Proceeds from current borrowings from banks</v>
          </cell>
          <cell r="C55">
            <v>10138261</v>
          </cell>
          <cell r="D55">
            <v>261366707</v>
          </cell>
          <cell r="E55">
            <v>46715079</v>
          </cell>
          <cell r="F55">
            <v>1204325513</v>
          </cell>
        </row>
        <row r="56">
          <cell r="A56" t="str">
            <v>Repayments of current borrowings from banks</v>
          </cell>
          <cell r="C56">
            <v>-17795338</v>
          </cell>
          <cell r="D56">
            <v>-46332507</v>
          </cell>
          <cell r="E56">
            <v>-81997358</v>
          </cell>
          <cell r="F56">
            <v>-213490926</v>
          </cell>
        </row>
        <row r="57">
          <cell r="A57" t="str">
            <v>Lease repayments</v>
          </cell>
          <cell r="C57">
            <v>-10767275</v>
          </cell>
          <cell r="D57">
            <v>-4633541</v>
          </cell>
          <cell r="E57">
            <v>-49613450</v>
          </cell>
          <cell r="F57">
            <v>-21350430</v>
          </cell>
        </row>
        <row r="58">
          <cell r="A58" t="str">
            <v>Interest and bank charges paid, net</v>
          </cell>
          <cell r="C58">
            <v>-17148386</v>
          </cell>
          <cell r="D58">
            <v>-10304192</v>
          </cell>
          <cell r="E58">
            <v>-79016333</v>
          </cell>
          <cell r="F58">
            <v>-47479656</v>
          </cell>
        </row>
        <row r="59">
          <cell r="A59" t="str">
            <v>Net cash inflow (outflow) from financing activities</v>
          </cell>
          <cell r="C59">
            <v>-30302857</v>
          </cell>
          <cell r="D59">
            <v>121033300</v>
          </cell>
          <cell r="E59">
            <v>-139629504</v>
          </cell>
          <cell r="F59">
            <v>557697240</v>
          </cell>
        </row>
        <row r="60">
          <cell r="C60"/>
          <cell r="D60"/>
          <cell r="E60"/>
          <cell r="F60"/>
        </row>
        <row r="61">
          <cell r="A61" t="str">
            <v>Net increase (decrease) in cash and cash equivalents</v>
          </cell>
          <cell r="C61">
            <v>-51127890</v>
          </cell>
          <cell r="D61">
            <v>147681359</v>
          </cell>
          <cell r="E61">
            <v>-235587092</v>
          </cell>
          <cell r="F61">
            <v>680486166</v>
          </cell>
        </row>
        <row r="62">
          <cell r="C62"/>
          <cell r="D62"/>
          <cell r="E62"/>
          <cell r="F62"/>
        </row>
        <row r="63">
          <cell r="A63" t="str">
            <v>Cash and cash equivalents at the beginning of the year</v>
          </cell>
          <cell r="C63">
            <v>155955200</v>
          </cell>
          <cell r="D63">
            <v>16973215</v>
          </cell>
          <cell r="E63">
            <v>718610371</v>
          </cell>
          <cell r="F63">
            <v>78209180</v>
          </cell>
        </row>
        <row r="64">
          <cell r="C64"/>
          <cell r="D64"/>
          <cell r="E64"/>
          <cell r="F64"/>
        </row>
        <row r="65">
          <cell r="C65">
            <v>104827310</v>
          </cell>
          <cell r="D65">
            <v>164654574</v>
          </cell>
          <cell r="E65">
            <v>483023279</v>
          </cell>
          <cell r="F65">
            <v>758695346</v>
          </cell>
        </row>
      </sheetData>
      <sheetData sheetId="5">
        <row r="7">
          <cell r="B7" t="str">
            <v>Share
 capital</v>
          </cell>
          <cell r="C7" t="str">
            <v>Share premium</v>
          </cell>
          <cell r="D7" t="str">
            <v>Accumulated losses</v>
          </cell>
          <cell r="E7" t="str">
            <v>Revaluation reserves</v>
          </cell>
          <cell r="F7" t="str">
            <v>Deferred income tax related to revaluation, recognised in equity</v>
          </cell>
          <cell r="G7" t="str">
            <v>Effect of transfers with equity holders</v>
          </cell>
          <cell r="H7" t="str">
            <v>Other reserves</v>
          </cell>
          <cell r="I7" t="str">
            <v>Equity attributable to equity holders of the parent</v>
          </cell>
          <cell r="J7" t="str">
            <v>Non-Controlling interest</v>
          </cell>
          <cell r="K7" t="str">
            <v>Total 
equity</v>
          </cell>
        </row>
        <row r="45">
          <cell r="B45" t="str">
            <v>Share
 capital</v>
          </cell>
          <cell r="C45" t="str">
            <v>Share premium</v>
          </cell>
          <cell r="D45" t="str">
            <v>Accumulated losses</v>
          </cell>
          <cell r="E45" t="str">
            <v>Revaluation reserves</v>
          </cell>
          <cell r="F45" t="str">
            <v>Deferred income tax related to revaluation, recognised in equity</v>
          </cell>
          <cell r="G45" t="str">
            <v>Effect of transfers with equity holders</v>
          </cell>
          <cell r="H45" t="str">
            <v>Other reserves</v>
          </cell>
          <cell r="I45" t="str">
            <v>Equity attributable to equity holders of the parent</v>
          </cell>
          <cell r="J45" t="str">
            <v>Non-Controlling interest</v>
          </cell>
          <cell r="K45" t="str">
            <v>Total 
equity</v>
          </cell>
        </row>
        <row r="90">
          <cell r="A90" t="str">
            <v>31 December 2022</v>
          </cell>
          <cell r="B90">
            <v>881102250</v>
          </cell>
          <cell r="C90">
            <v>74050518</v>
          </cell>
          <cell r="D90">
            <v>-1158063347</v>
          </cell>
          <cell r="E90">
            <v>321550886</v>
          </cell>
          <cell r="F90">
            <v>-51797932</v>
          </cell>
          <cell r="G90">
            <v>-596832659</v>
          </cell>
          <cell r="H90">
            <v>1049992054</v>
          </cell>
          <cell r="I90">
            <v>520001771</v>
          </cell>
          <cell r="J90">
            <v>16782749</v>
          </cell>
          <cell r="K90">
            <v>536784519</v>
          </cell>
        </row>
        <row r="91">
          <cell r="A91" t="str">
            <v>Net profit for 2023</v>
          </cell>
          <cell r="B91">
            <v>0</v>
          </cell>
          <cell r="C91">
            <v>0</v>
          </cell>
          <cell r="D91">
            <v>13981160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13981160</v>
          </cell>
          <cell r="J91">
            <v>468072</v>
          </cell>
          <cell r="K91">
            <v>14449232</v>
          </cell>
        </row>
        <row r="92">
          <cell r="A92" t="str">
            <v>Actuarial gains / (losses) on defined benefit pension plans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Hedging reserves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1888522</v>
          </cell>
          <cell r="I93">
            <v>1888522</v>
          </cell>
          <cell r="J93">
            <v>0</v>
          </cell>
          <cell r="K93">
            <v>1888522</v>
          </cell>
        </row>
        <row r="94">
          <cell r="A94" t="str">
            <v>Revaluation deficit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Deferred tax related to revaluation deficit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Total other comprehensive income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1888522</v>
          </cell>
          <cell r="I96">
            <v>1888522</v>
          </cell>
          <cell r="J96">
            <v>0</v>
          </cell>
          <cell r="K96">
            <v>1888522</v>
          </cell>
        </row>
        <row r="97">
          <cell r="A97" t="str">
            <v>Total comprehensive income</v>
          </cell>
          <cell r="B97">
            <v>0</v>
          </cell>
          <cell r="C97">
            <v>0</v>
          </cell>
          <cell r="D97">
            <v>13981160</v>
          </cell>
          <cell r="E97">
            <v>0</v>
          </cell>
          <cell r="F97">
            <v>0</v>
          </cell>
          <cell r="G97">
            <v>0</v>
          </cell>
          <cell r="H97">
            <v>1888522</v>
          </cell>
          <cell r="I97">
            <v>15869683</v>
          </cell>
          <cell r="J97">
            <v>468072</v>
          </cell>
          <cell r="K97">
            <v>16337755</v>
          </cell>
        </row>
        <row r="98">
          <cell r="A98" t="str">
            <v xml:space="preserve">Transfer of realized revaluation reserve to Retained Earnings 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Deferred tax related to realized revaluation reserve transferred to Retained Earnings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Share capital decrease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31 March 2023</v>
          </cell>
          <cell r="B101">
            <v>881102250</v>
          </cell>
          <cell r="C101">
            <v>74050518</v>
          </cell>
          <cell r="D101">
            <v>-1144082186</v>
          </cell>
          <cell r="E101">
            <v>321550886</v>
          </cell>
          <cell r="F101">
            <v>-51797932</v>
          </cell>
          <cell r="G101">
            <v>-596832659</v>
          </cell>
          <cell r="H101">
            <v>1051880577</v>
          </cell>
          <cell r="I101">
            <v>535871453</v>
          </cell>
          <cell r="J101">
            <v>17250821</v>
          </cell>
          <cell r="K101">
            <v>553122274</v>
          </cell>
        </row>
        <row r="104">
          <cell r="A104" t="str">
            <v>31 December 2023</v>
          </cell>
          <cell r="B104">
            <v>881102250</v>
          </cell>
          <cell r="C104">
            <v>74050518</v>
          </cell>
          <cell r="D104">
            <v>-1366853176</v>
          </cell>
          <cell r="E104">
            <v>269089071</v>
          </cell>
          <cell r="F104">
            <v>-43453402</v>
          </cell>
          <cell r="G104">
            <v>-596832659</v>
          </cell>
          <cell r="H104">
            <v>1049687710</v>
          </cell>
          <cell r="I104">
            <v>266790312</v>
          </cell>
          <cell r="J104">
            <v>19547754</v>
          </cell>
          <cell r="K104">
            <v>286338066</v>
          </cell>
        </row>
        <row r="105">
          <cell r="A105" t="str">
            <v>Net loss for 2024</v>
          </cell>
          <cell r="B105">
            <v>0</v>
          </cell>
          <cell r="C105">
            <v>0</v>
          </cell>
          <cell r="D105">
            <v>-23747847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-23747847</v>
          </cell>
          <cell r="J105">
            <v>-72651</v>
          </cell>
          <cell r="K105">
            <v>-23820498</v>
          </cell>
        </row>
        <row r="106">
          <cell r="A106" t="str">
            <v>Revaluation deficit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Deferred tax related to revaluation deficit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Hedging reserves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341776</v>
          </cell>
          <cell r="I108">
            <v>341776</v>
          </cell>
          <cell r="J108">
            <v>0</v>
          </cell>
          <cell r="K108">
            <v>341776</v>
          </cell>
        </row>
        <row r="109">
          <cell r="A109" t="str">
            <v>Actuarial gains / (losses) on defined benefit pension plans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Total other comprehensive income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341776</v>
          </cell>
          <cell r="I110">
            <v>341776</v>
          </cell>
          <cell r="J110">
            <v>0</v>
          </cell>
          <cell r="K110">
            <v>341776</v>
          </cell>
        </row>
        <row r="111">
          <cell r="A111" t="str">
            <v>Total comprehensive income</v>
          </cell>
          <cell r="B111">
            <v>0</v>
          </cell>
          <cell r="C111">
            <v>0</v>
          </cell>
          <cell r="D111">
            <v>-23747847</v>
          </cell>
          <cell r="E111">
            <v>0</v>
          </cell>
          <cell r="F111">
            <v>0</v>
          </cell>
          <cell r="G111">
            <v>0</v>
          </cell>
          <cell r="H111">
            <v>341776</v>
          </cell>
          <cell r="I111">
            <v>-23406071</v>
          </cell>
          <cell r="J111">
            <v>-72651</v>
          </cell>
          <cell r="K111">
            <v>-23478722</v>
          </cell>
        </row>
        <row r="112">
          <cell r="A112" t="str">
            <v xml:space="preserve">Transfer of realized revaluation reserve to Retained Earnings 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Deferred tax related to realized revaluation reserve transferred to Retained Earnings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Share capital decrease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31 March 2024</v>
          </cell>
          <cell r="B115">
            <v>881102250</v>
          </cell>
          <cell r="C115">
            <v>74050518</v>
          </cell>
          <cell r="D115">
            <v>-1390601023</v>
          </cell>
          <cell r="E115">
            <v>269089071</v>
          </cell>
          <cell r="F115">
            <v>-43453402</v>
          </cell>
          <cell r="G115">
            <v>-596832659</v>
          </cell>
          <cell r="H115">
            <v>1050029486</v>
          </cell>
          <cell r="I115">
            <v>243384241</v>
          </cell>
          <cell r="J115">
            <v>19475103</v>
          </cell>
          <cell r="K115">
            <v>262859344</v>
          </cell>
        </row>
        <row r="128">
          <cell r="A128" t="str">
            <v>31 December 2022</v>
          </cell>
          <cell r="B128">
            <v>4059942948</v>
          </cell>
          <cell r="C128">
            <v>341209977</v>
          </cell>
          <cell r="D128">
            <v>-5336124290</v>
          </cell>
          <cell r="E128">
            <v>1481642173</v>
          </cell>
          <cell r="F128">
            <v>-238674511</v>
          </cell>
          <cell r="G128">
            <v>-2750085526</v>
          </cell>
          <cell r="H128">
            <v>4838153386</v>
          </cell>
          <cell r="I128">
            <v>2396064157</v>
          </cell>
          <cell r="J128">
            <v>77331551</v>
          </cell>
          <cell r="K128">
            <v>2473395708</v>
          </cell>
        </row>
        <row r="129">
          <cell r="A129" t="str">
            <v>Net profit for 2023</v>
          </cell>
          <cell r="B129">
            <v>0</v>
          </cell>
          <cell r="C129">
            <v>0</v>
          </cell>
          <cell r="D129">
            <v>64422389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64422389</v>
          </cell>
          <cell r="J129">
            <v>2156782</v>
          </cell>
          <cell r="K129">
            <v>66579171</v>
          </cell>
        </row>
        <row r="130">
          <cell r="A130" t="str">
            <v>Actuarial gains / (losses) on defined benefit pension plans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Hedging reserves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8701932</v>
          </cell>
          <cell r="I131">
            <v>8701932</v>
          </cell>
          <cell r="J131">
            <v>0</v>
          </cell>
          <cell r="K131">
            <v>8701932</v>
          </cell>
        </row>
        <row r="132">
          <cell r="A132" t="str">
            <v>Revaluation surplus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Deferred tax related to revaluation surplus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Total other comprehensive income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8701932</v>
          </cell>
          <cell r="I134">
            <v>8701932</v>
          </cell>
          <cell r="J134">
            <v>0</v>
          </cell>
          <cell r="K134">
            <v>8701932</v>
          </cell>
        </row>
        <row r="135">
          <cell r="A135" t="str">
            <v>Total comprehensive income</v>
          </cell>
          <cell r="B135">
            <v>0</v>
          </cell>
          <cell r="C135">
            <v>0</v>
          </cell>
          <cell r="D135">
            <v>64422389</v>
          </cell>
          <cell r="E135">
            <v>0</v>
          </cell>
          <cell r="F135">
            <v>0</v>
          </cell>
          <cell r="G135">
            <v>0</v>
          </cell>
          <cell r="H135">
            <v>8701932</v>
          </cell>
          <cell r="I135">
            <v>73124321</v>
          </cell>
          <cell r="J135">
            <v>2156782</v>
          </cell>
          <cell r="K135">
            <v>75281103</v>
          </cell>
        </row>
        <row r="136">
          <cell r="A136" t="str">
            <v xml:space="preserve">Transfer of realized revaluation reserve to Retained Earnings 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Deferred tax related to realized revaluation reserve transferred to Retained Earnings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Share capital decrease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March 31, 2023</v>
          </cell>
          <cell r="B139">
            <v>4059942948</v>
          </cell>
          <cell r="C139">
            <v>341209977</v>
          </cell>
          <cell r="D139">
            <v>-5271701901</v>
          </cell>
          <cell r="E139">
            <v>1481642173</v>
          </cell>
          <cell r="F139">
            <v>-238674511</v>
          </cell>
          <cell r="G139">
            <v>-2750085526</v>
          </cell>
          <cell r="H139">
            <v>4846855318</v>
          </cell>
          <cell r="I139">
            <v>2469188478</v>
          </cell>
          <cell r="J139">
            <v>79488333</v>
          </cell>
          <cell r="K139">
            <v>2548676811</v>
          </cell>
        </row>
        <row r="142">
          <cell r="A142" t="str">
            <v>31 December 2023</v>
          </cell>
          <cell r="B142">
            <v>4059942948</v>
          </cell>
          <cell r="C142">
            <v>341209977</v>
          </cell>
          <cell r="D142">
            <v>-6298186064</v>
          </cell>
          <cell r="E142">
            <v>1239908622</v>
          </cell>
          <cell r="F142">
            <v>-200224586</v>
          </cell>
          <cell r="G142">
            <v>-2750085526</v>
          </cell>
          <cell r="H142">
            <v>4836751030</v>
          </cell>
          <cell r="I142">
            <v>1229316401</v>
          </cell>
          <cell r="J142">
            <v>90072141</v>
          </cell>
          <cell r="K142">
            <v>1319388542</v>
          </cell>
        </row>
        <row r="143">
          <cell r="A143" t="str">
            <v>Net loss for 2024</v>
          </cell>
          <cell r="B143">
            <v>0</v>
          </cell>
          <cell r="C143">
            <v>0</v>
          </cell>
          <cell r="D143">
            <v>-109425330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-109425330</v>
          </cell>
          <cell r="J143">
            <v>-334761</v>
          </cell>
          <cell r="K143">
            <v>-109760091</v>
          </cell>
        </row>
        <row r="144">
          <cell r="A144" t="str">
            <v>Revaluation deficit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Deferred tax related to revaluation deficit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 t="str">
            <v>Hedging reserves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1574835</v>
          </cell>
          <cell r="I146">
            <v>1574835</v>
          </cell>
          <cell r="J146">
            <v>0</v>
          </cell>
          <cell r="K146">
            <v>1574835</v>
          </cell>
        </row>
        <row r="147">
          <cell r="A147" t="str">
            <v>Actuarial gains / (losses) on defined benefit pension plans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Total other comprehensive income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1574835</v>
          </cell>
          <cell r="I148">
            <v>1574835</v>
          </cell>
          <cell r="J148">
            <v>0</v>
          </cell>
          <cell r="K148">
            <v>1574835</v>
          </cell>
        </row>
        <row r="149">
          <cell r="A149" t="str">
            <v>Total comprehensive income</v>
          </cell>
          <cell r="B149">
            <v>0</v>
          </cell>
          <cell r="C149">
            <v>0</v>
          </cell>
          <cell r="D149">
            <v>-109425330</v>
          </cell>
          <cell r="E149">
            <v>0</v>
          </cell>
          <cell r="F149">
            <v>0</v>
          </cell>
          <cell r="G149">
            <v>0</v>
          </cell>
          <cell r="H149">
            <v>1574835</v>
          </cell>
          <cell r="I149">
            <v>-107850495</v>
          </cell>
          <cell r="J149">
            <v>-334761</v>
          </cell>
          <cell r="K149">
            <v>-108185256</v>
          </cell>
        </row>
        <row r="150">
          <cell r="A150" t="str">
            <v xml:space="preserve">Transfer of realized revaluation reserve to Retained Earnings 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Deferred tax related to realized revaluation reserve transferred to Retained Earnings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Share capital decrease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31 March 2024</v>
          </cell>
          <cell r="B153">
            <v>4059942948</v>
          </cell>
          <cell r="C153">
            <v>341209977</v>
          </cell>
          <cell r="D153">
            <v>-6407611394</v>
          </cell>
          <cell r="E153">
            <v>1239908622</v>
          </cell>
          <cell r="F153">
            <v>-200224586</v>
          </cell>
          <cell r="G153">
            <v>-2750085526</v>
          </cell>
          <cell r="H153">
            <v>4838325866</v>
          </cell>
          <cell r="I153">
            <v>1121465907</v>
          </cell>
          <cell r="J153">
            <v>89737380</v>
          </cell>
          <cell r="K153">
            <v>1211203287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H17" sqref="H17"/>
    </sheetView>
  </sheetViews>
  <sheetFormatPr defaultRowHeight="14.5" x14ac:dyDescent="0.35"/>
  <sheetData>
    <row r="1" spans="1:7" x14ac:dyDescent="0.35">
      <c r="A1" s="11" t="s">
        <v>0</v>
      </c>
    </row>
    <row r="2" spans="1:7" x14ac:dyDescent="0.35">
      <c r="A2" s="2"/>
      <c r="B2" s="2"/>
      <c r="C2" s="8" t="s">
        <v>1</v>
      </c>
      <c r="D2" s="2"/>
      <c r="E2" s="2"/>
      <c r="F2" s="2"/>
      <c r="G2" s="2"/>
    </row>
    <row r="3" spans="1:7" x14ac:dyDescent="0.35">
      <c r="A3" s="4"/>
      <c r="B3" s="4"/>
      <c r="C3" s="5" t="s">
        <v>16</v>
      </c>
      <c r="D3" s="4"/>
      <c r="E3" s="4"/>
      <c r="F3" s="2"/>
      <c r="G3" s="126"/>
    </row>
    <row r="4" spans="1:7" x14ac:dyDescent="0.35">
      <c r="A4" s="4"/>
      <c r="B4" s="4"/>
      <c r="C4" s="5" t="s">
        <v>11</v>
      </c>
      <c r="D4" s="4"/>
      <c r="E4" s="4"/>
      <c r="F4" s="2"/>
      <c r="G4" s="2"/>
    </row>
    <row r="5" spans="1:7" x14ac:dyDescent="0.35">
      <c r="A5" s="3"/>
      <c r="B5" s="2"/>
      <c r="C5" s="2"/>
      <c r="D5" s="2"/>
      <c r="E5" s="2"/>
      <c r="F5" s="2"/>
      <c r="G5" s="2"/>
    </row>
    <row r="6" spans="1:7" x14ac:dyDescent="0.35">
      <c r="A6" s="1" t="s">
        <v>25</v>
      </c>
      <c r="B6" s="2"/>
      <c r="C6" s="2"/>
      <c r="D6" s="2"/>
      <c r="E6" s="2"/>
      <c r="F6" s="2"/>
      <c r="G6" s="2"/>
    </row>
    <row r="7" spans="1:7" x14ac:dyDescent="0.35">
      <c r="A7" s="1" t="s">
        <v>26</v>
      </c>
      <c r="B7" s="2"/>
      <c r="C7" s="2"/>
      <c r="D7" s="2"/>
      <c r="E7" s="2"/>
      <c r="F7" s="2"/>
      <c r="G7" s="2"/>
    </row>
    <row r="8" spans="1:7" s="2" customFormat="1" x14ac:dyDescent="0.35">
      <c r="A8" s="1" t="s">
        <v>27</v>
      </c>
    </row>
    <row r="9" spans="1:7" x14ac:dyDescent="0.35">
      <c r="A9" s="1" t="s">
        <v>28</v>
      </c>
      <c r="B9" s="2"/>
      <c r="C9" s="2"/>
      <c r="D9" s="2"/>
      <c r="E9" s="2"/>
      <c r="F9" s="2"/>
      <c r="G9" s="2"/>
    </row>
    <row r="10" spans="1:7" x14ac:dyDescent="0.35">
      <c r="A10" s="1" t="s">
        <v>29</v>
      </c>
      <c r="B10" s="2"/>
      <c r="C10" s="2"/>
      <c r="D10" s="2"/>
      <c r="E10" s="2"/>
      <c r="F10" s="2"/>
      <c r="G10" s="2"/>
    </row>
    <row r="12" spans="1:7" x14ac:dyDescent="0.35">
      <c r="A12" s="7"/>
      <c r="B12" s="7"/>
      <c r="C12" s="7"/>
      <c r="D12" s="7"/>
      <c r="E12" s="7"/>
      <c r="F12" s="7"/>
      <c r="G12" s="7"/>
    </row>
    <row r="13" spans="1:7" s="117" customFormat="1" x14ac:dyDescent="0.35">
      <c r="A13" s="116" t="s">
        <v>15</v>
      </c>
      <c r="B13" s="7"/>
      <c r="C13" s="7"/>
      <c r="D13" s="7"/>
      <c r="E13" s="7"/>
      <c r="F13" s="7"/>
      <c r="G13" s="7"/>
    </row>
    <row r="14" spans="1:7" s="117" customFormat="1" x14ac:dyDescent="0.35">
      <c r="A14" s="118" t="s">
        <v>9</v>
      </c>
      <c r="B14" s="7"/>
      <c r="C14" s="7"/>
      <c r="D14" s="7"/>
      <c r="E14" s="7"/>
      <c r="F14" s="7"/>
      <c r="G14" s="7"/>
    </row>
    <row r="15" spans="1:7" x14ac:dyDescent="0.35">
      <c r="A15" s="7"/>
      <c r="B15" s="7"/>
      <c r="C15" s="7"/>
      <c r="D15" s="7"/>
      <c r="E15" s="7"/>
      <c r="F15" s="7"/>
      <c r="G15" s="7"/>
    </row>
    <row r="16" spans="1:7" x14ac:dyDescent="0.35">
      <c r="A16" s="7"/>
      <c r="B16" s="7"/>
      <c r="C16" s="7"/>
      <c r="D16" s="7"/>
      <c r="E16" s="7"/>
      <c r="F16" s="7"/>
      <c r="G16" s="7"/>
    </row>
    <row r="17" spans="1:1" ht="15.5" x14ac:dyDescent="0.35">
      <c r="A17" s="12"/>
    </row>
    <row r="18" spans="1:1" x14ac:dyDescent="0.35">
      <c r="A18" s="6"/>
    </row>
    <row r="19" spans="1:1" ht="15.5" x14ac:dyDescent="0.35">
      <c r="A19" s="12"/>
    </row>
    <row r="20" spans="1:1" x14ac:dyDescent="0.35">
      <c r="A20" s="6"/>
    </row>
    <row r="21" spans="1:1" x14ac:dyDescent="0.35">
      <c r="A21" s="6"/>
    </row>
    <row r="22" spans="1:1" x14ac:dyDescent="0.35">
      <c r="A22" s="6"/>
    </row>
    <row r="23" spans="1:1" x14ac:dyDescent="0.35">
      <c r="A23" s="9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7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" sqref="J1:M1048576"/>
    </sheetView>
  </sheetViews>
  <sheetFormatPr defaultColWidth="9" defaultRowHeight="10" x14ac:dyDescent="0.2"/>
  <cols>
    <col min="1" max="1" width="43.1796875" style="37" customWidth="1"/>
    <col min="2" max="4" width="20.81640625" style="32" bestFit="1" customWidth="1"/>
    <col min="5" max="5" width="20.81640625" style="32" customWidth="1"/>
    <col min="6" max="6" width="9" style="33"/>
    <col min="7" max="7" width="7.1796875" style="34" customWidth="1"/>
    <col min="8" max="8" width="8" style="33" bestFit="1" customWidth="1"/>
    <col min="9" max="9" width="17.54296875" style="33" bestFit="1" customWidth="1"/>
    <col min="10" max="16384" width="9" style="33"/>
  </cols>
  <sheetData>
    <row r="1" spans="1:12" ht="10.5" x14ac:dyDescent="0.25">
      <c r="A1" s="31" t="s">
        <v>0</v>
      </c>
      <c r="I1" s="35"/>
    </row>
    <row r="2" spans="1:12" ht="10.5" x14ac:dyDescent="0.25">
      <c r="A2" s="119" t="s">
        <v>17</v>
      </c>
    </row>
    <row r="3" spans="1:12" x14ac:dyDescent="0.2">
      <c r="A3" s="36" t="s">
        <v>3</v>
      </c>
    </row>
    <row r="5" spans="1:12" ht="13.5" x14ac:dyDescent="0.55000000000000004">
      <c r="A5" s="31"/>
      <c r="B5" s="120" t="s">
        <v>13</v>
      </c>
      <c r="C5" s="120" t="s">
        <v>10</v>
      </c>
      <c r="D5" s="120" t="str">
        <f>B5</f>
        <v>March 31, 2024</v>
      </c>
      <c r="E5" s="120" t="str">
        <f>C5</f>
        <v>December 31, 2023</v>
      </c>
    </row>
    <row r="6" spans="1:12" ht="10.5" x14ac:dyDescent="0.25">
      <c r="B6" s="38" t="s">
        <v>12</v>
      </c>
      <c r="C6" s="38" t="s">
        <v>2</v>
      </c>
      <c r="D6" s="38" t="s">
        <v>12</v>
      </c>
      <c r="E6" s="38" t="s">
        <v>2</v>
      </c>
    </row>
    <row r="7" spans="1:12" ht="10.5" x14ac:dyDescent="0.25">
      <c r="B7" s="30" t="s">
        <v>4</v>
      </c>
      <c r="C7" s="30" t="s">
        <v>4</v>
      </c>
      <c r="D7" s="30" t="s">
        <v>5</v>
      </c>
      <c r="E7" s="30" t="s">
        <v>5</v>
      </c>
    </row>
    <row r="8" spans="1:12" ht="10.5" x14ac:dyDescent="0.25">
      <c r="B8" s="30"/>
      <c r="C8" s="30"/>
      <c r="D8" s="130" t="s">
        <v>6</v>
      </c>
      <c r="E8" s="130"/>
    </row>
    <row r="9" spans="1:12" x14ac:dyDescent="0.2">
      <c r="A9" s="39" t="str">
        <f>+[1]BS!A13</f>
        <v>Intangible assets</v>
      </c>
      <c r="B9" s="40">
        <f>+[1]BS!C13</f>
        <v>26937223</v>
      </c>
      <c r="C9" s="40">
        <f>+[1]BS!D13</f>
        <v>27415224</v>
      </c>
      <c r="D9" s="40">
        <f>+[1]BS!E13</f>
        <v>124121336</v>
      </c>
      <c r="E9" s="40">
        <f>+[1]BS!F13</f>
        <v>126323869</v>
      </c>
      <c r="G9" s="41"/>
      <c r="I9" s="32"/>
      <c r="J9" s="42"/>
      <c r="K9" s="42"/>
      <c r="L9" s="42"/>
    </row>
    <row r="10" spans="1:12" x14ac:dyDescent="0.2">
      <c r="A10" s="39" t="str">
        <f>+[1]BS!A14</f>
        <v>Goodwill</v>
      </c>
      <c r="B10" s="40">
        <f>+[1]BS!C14</f>
        <v>82871706</v>
      </c>
      <c r="C10" s="40">
        <f>+[1]BS!D14</f>
        <v>82871706</v>
      </c>
      <c r="D10" s="40">
        <f>+[1]BS!E14</f>
        <v>381856247</v>
      </c>
      <c r="E10" s="40">
        <f>+[1]BS!F14</f>
        <v>381856247</v>
      </c>
      <c r="G10" s="41"/>
      <c r="I10" s="32"/>
      <c r="J10" s="42"/>
      <c r="K10" s="42"/>
      <c r="L10" s="42"/>
    </row>
    <row r="11" spans="1:12" x14ac:dyDescent="0.2">
      <c r="A11" s="39" t="str">
        <f>+[1]BS!A15</f>
        <v>Property, plant and equipment</v>
      </c>
      <c r="B11" s="40">
        <f>+[1]BS!C15</f>
        <v>895453538</v>
      </c>
      <c r="C11" s="40">
        <f>+[1]BS!D15</f>
        <v>877540150</v>
      </c>
      <c r="D11" s="40">
        <f>+[1]BS!E15</f>
        <v>4126070812</v>
      </c>
      <c r="E11" s="40">
        <f>+[1]BS!F15</f>
        <v>4043529503</v>
      </c>
      <c r="G11" s="41"/>
      <c r="I11" s="32"/>
      <c r="J11" s="42"/>
      <c r="K11" s="42"/>
      <c r="L11" s="42"/>
    </row>
    <row r="12" spans="1:12" x14ac:dyDescent="0.2">
      <c r="A12" s="39" t="str">
        <f>+[1]BS!A16</f>
        <v>Right of use Assets</v>
      </c>
      <c r="B12" s="40">
        <f>+[1]BS!C16</f>
        <v>265351583</v>
      </c>
      <c r="C12" s="40">
        <f>+[1]BS!D16</f>
        <v>259327666</v>
      </c>
      <c r="D12" s="40">
        <f>+[1]BS!E16</f>
        <v>1222687024</v>
      </c>
      <c r="E12" s="40">
        <f>+[1]BS!F16</f>
        <v>1194930019</v>
      </c>
      <c r="G12" s="41"/>
      <c r="I12" s="32"/>
      <c r="J12" s="42"/>
      <c r="K12" s="42"/>
      <c r="L12" s="42"/>
    </row>
    <row r="13" spans="1:12" hidden="1" x14ac:dyDescent="0.2">
      <c r="A13" s="39"/>
      <c r="B13" s="40">
        <f>+[1]BS!C17</f>
        <v>0</v>
      </c>
      <c r="C13" s="40">
        <f>+[1]BS!D17</f>
        <v>0</v>
      </c>
      <c r="D13" s="40">
        <f>+[1]BS!E17</f>
        <v>0</v>
      </c>
      <c r="E13" s="40">
        <f>+[1]BS!F17</f>
        <v>0</v>
      </c>
      <c r="G13" s="41"/>
      <c r="I13" s="32"/>
      <c r="J13" s="42"/>
      <c r="K13" s="42"/>
      <c r="L13" s="42"/>
    </row>
    <row r="14" spans="1:12" x14ac:dyDescent="0.2">
      <c r="A14" s="39" t="str">
        <f>+[1]BS!A18</f>
        <v>Long-term receivable</v>
      </c>
      <c r="B14" s="40">
        <f>+[1]BS!C18</f>
        <v>11702242</v>
      </c>
      <c r="C14" s="40">
        <f>+[1]BS!D18</f>
        <v>12448780</v>
      </c>
      <c r="D14" s="40">
        <f>+[1]BS!E18</f>
        <v>53921591</v>
      </c>
      <c r="E14" s="40">
        <f>+[1]BS!F18</f>
        <v>57361488</v>
      </c>
      <c r="G14" s="41"/>
      <c r="I14" s="32"/>
      <c r="J14" s="42"/>
      <c r="K14" s="42"/>
      <c r="L14" s="42"/>
    </row>
    <row r="15" spans="1:12" ht="11.5" x14ac:dyDescent="0.35">
      <c r="A15" s="39" t="str">
        <f>+[1]BS!A19</f>
        <v>Deferred tax asset</v>
      </c>
      <c r="B15" s="43">
        <f>+[1]BS!C19</f>
        <v>12828037</v>
      </c>
      <c r="C15" s="43">
        <f>+[1]BS!D19</f>
        <v>12828037</v>
      </c>
      <c r="D15" s="43">
        <f>+[1]BS!E19</f>
        <v>59109029</v>
      </c>
      <c r="E15" s="43">
        <f>+[1]BS!F19</f>
        <v>59109029</v>
      </c>
      <c r="G15" s="41"/>
      <c r="I15" s="32"/>
      <c r="J15" s="42"/>
      <c r="K15" s="42"/>
      <c r="L15" s="42"/>
    </row>
    <row r="16" spans="1:12" s="45" customFormat="1" ht="10.5" x14ac:dyDescent="0.25">
      <c r="A16" s="121" t="str">
        <f>+[1]BS!A20</f>
        <v>Total non current assets</v>
      </c>
      <c r="B16" s="44">
        <f>+[1]BS!C20</f>
        <v>1295144329</v>
      </c>
      <c r="C16" s="44">
        <f>+[1]BS!D20</f>
        <v>1272431563</v>
      </c>
      <c r="D16" s="44">
        <f>+[1]BS!E20</f>
        <v>5967766039</v>
      </c>
      <c r="E16" s="44">
        <f>+[1]BS!F20</f>
        <v>5863110155</v>
      </c>
      <c r="G16" s="46"/>
      <c r="I16" s="47"/>
      <c r="J16" s="48"/>
      <c r="K16" s="48"/>
      <c r="L16" s="48"/>
    </row>
    <row r="17" spans="1:12" hidden="1" x14ac:dyDescent="0.2">
      <c r="A17" s="39"/>
      <c r="B17" s="40">
        <f>+[1]BS!C21</f>
        <v>0</v>
      </c>
      <c r="C17" s="40">
        <f>+[1]BS!D21</f>
        <v>0</v>
      </c>
      <c r="D17" s="40">
        <f>+[1]BS!E21</f>
        <v>0</v>
      </c>
      <c r="E17" s="40">
        <f>+[1]BS!F21</f>
        <v>0</v>
      </c>
      <c r="G17" s="41"/>
      <c r="I17" s="32"/>
      <c r="J17" s="42"/>
      <c r="K17" s="42"/>
      <c r="L17" s="42"/>
    </row>
    <row r="18" spans="1:12" x14ac:dyDescent="0.2">
      <c r="A18" s="39" t="str">
        <f>+[1]BS!A22</f>
        <v>Inventories, net</v>
      </c>
      <c r="B18" s="40">
        <f>+[1]BS!C22</f>
        <v>340607232</v>
      </c>
      <c r="C18" s="40">
        <f>+[1]BS!D22</f>
        <v>416671058</v>
      </c>
      <c r="D18" s="40">
        <f>+[1]BS!E22</f>
        <v>1569450004</v>
      </c>
      <c r="E18" s="40">
        <f>+[1]BS!F22</f>
        <v>1919936901</v>
      </c>
      <c r="G18" s="41"/>
      <c r="I18" s="32"/>
      <c r="J18" s="42"/>
      <c r="K18" s="42"/>
      <c r="L18" s="42"/>
    </row>
    <row r="19" spans="1:12" x14ac:dyDescent="0.2">
      <c r="A19" s="39" t="str">
        <f>+[1]BS!A23</f>
        <v>Trade and other receivables</v>
      </c>
      <c r="B19" s="40">
        <f>+[1]BS!C23</f>
        <v>555164476</v>
      </c>
      <c r="C19" s="40">
        <f>+[1]BS!D23</f>
        <v>630160187</v>
      </c>
      <c r="D19" s="40">
        <f>+[1]BS!E23</f>
        <v>2558086873</v>
      </c>
      <c r="E19" s="40">
        <f>+[1]BS!F23</f>
        <v>2903652110</v>
      </c>
      <c r="G19" s="41"/>
      <c r="I19" s="32"/>
      <c r="J19" s="42"/>
      <c r="K19" s="42"/>
      <c r="L19" s="42"/>
    </row>
    <row r="20" spans="1:12" x14ac:dyDescent="0.2">
      <c r="A20" s="39" t="str">
        <f>+[1]BS!A24</f>
        <v>Derivative financial instruments</v>
      </c>
      <c r="B20" s="40">
        <f>+[1]BS!C24</f>
        <v>887002</v>
      </c>
      <c r="C20" s="40">
        <f>+[1]BS!D24</f>
        <v>0</v>
      </c>
      <c r="D20" s="40">
        <f>+[1]BS!E24</f>
        <v>4087128</v>
      </c>
      <c r="E20" s="40">
        <f>+[1]BS!F24</f>
        <v>0</v>
      </c>
      <c r="G20" s="41"/>
      <c r="I20" s="32"/>
      <c r="J20" s="42"/>
      <c r="K20" s="42"/>
      <c r="L20" s="42"/>
    </row>
    <row r="21" spans="1:12" ht="11.5" x14ac:dyDescent="0.35">
      <c r="A21" s="39" t="str">
        <f>+[1]BS!A25</f>
        <v>Cash and cash equivalents</v>
      </c>
      <c r="B21" s="43">
        <f>+[1]BS!C25</f>
        <v>104827310</v>
      </c>
      <c r="C21" s="43">
        <f>+[1]BS!D25</f>
        <v>155955200</v>
      </c>
      <c r="D21" s="43">
        <f>+[1]BS!E25</f>
        <v>483023279</v>
      </c>
      <c r="E21" s="43">
        <f>+[1]BS!F25</f>
        <v>718610371</v>
      </c>
      <c r="G21" s="41"/>
      <c r="I21" s="32"/>
      <c r="J21" s="42"/>
      <c r="K21" s="42"/>
      <c r="L21" s="42"/>
    </row>
    <row r="22" spans="1:12" s="45" customFormat="1" ht="10.5" x14ac:dyDescent="0.25">
      <c r="A22" s="121" t="str">
        <f>+[1]BS!A26</f>
        <v>Total current assets</v>
      </c>
      <c r="B22" s="44">
        <f>+[1]BS!C26</f>
        <v>1001486020</v>
      </c>
      <c r="C22" s="44">
        <f>+[1]BS!D26</f>
        <v>1202786445</v>
      </c>
      <c r="D22" s="44">
        <f>+[1]BS!E26</f>
        <v>4614647284</v>
      </c>
      <c r="E22" s="44">
        <f>+[1]BS!F26</f>
        <v>5542199382</v>
      </c>
      <c r="G22" s="46"/>
      <c r="I22" s="47"/>
      <c r="J22" s="48"/>
      <c r="K22" s="48"/>
      <c r="L22" s="48"/>
    </row>
    <row r="23" spans="1:12" ht="12" x14ac:dyDescent="0.4">
      <c r="A23" s="121" t="str">
        <f>+[1]BS!A27</f>
        <v>TOTAL ASSETS</v>
      </c>
      <c r="B23" s="49">
        <f>+[1]BS!C27</f>
        <v>2296630349</v>
      </c>
      <c r="C23" s="49">
        <f>+[1]BS!D27</f>
        <v>2475218008</v>
      </c>
      <c r="D23" s="49">
        <f>+[1]BS!E27</f>
        <v>10582413323</v>
      </c>
      <c r="E23" s="49">
        <f>+[1]BS!F27</f>
        <v>11405309537</v>
      </c>
      <c r="G23" s="41"/>
      <c r="I23" s="32"/>
      <c r="J23" s="42"/>
      <c r="K23" s="42"/>
      <c r="L23" s="42"/>
    </row>
    <row r="24" spans="1:12" s="45" customFormat="1" ht="10.5" x14ac:dyDescent="0.25">
      <c r="A24" s="39"/>
      <c r="B24" s="50">
        <f>+[1]BS!C28</f>
        <v>0</v>
      </c>
      <c r="C24" s="50">
        <f>+[1]BS!D28</f>
        <v>0</v>
      </c>
      <c r="D24" s="50">
        <f>+[1]BS!E28</f>
        <v>0</v>
      </c>
      <c r="E24" s="50">
        <f>+[1]BS!F28</f>
        <v>0</v>
      </c>
      <c r="G24" s="46"/>
      <c r="I24" s="47"/>
      <c r="J24" s="48"/>
      <c r="K24" s="48"/>
      <c r="L24" s="48"/>
    </row>
    <row r="25" spans="1:12" hidden="1" x14ac:dyDescent="0.2">
      <c r="A25" s="39"/>
      <c r="B25" s="51">
        <f>+[1]BS!C29</f>
        <v>0</v>
      </c>
      <c r="C25" s="51">
        <f>+[1]BS!D29</f>
        <v>0</v>
      </c>
      <c r="D25" s="51">
        <f>+[1]BS!E29</f>
        <v>0</v>
      </c>
      <c r="E25" s="51">
        <f>+[1]BS!F29</f>
        <v>0</v>
      </c>
      <c r="G25" s="41"/>
      <c r="I25" s="32"/>
      <c r="J25" s="42"/>
      <c r="K25" s="42"/>
      <c r="L25" s="42"/>
    </row>
    <row r="26" spans="1:12" x14ac:dyDescent="0.2">
      <c r="A26" s="39" t="str">
        <f>+[1]BS!A30</f>
        <v>Share capital</v>
      </c>
      <c r="B26" s="40">
        <f>+[1]BS!C30</f>
        <v>881102250</v>
      </c>
      <c r="C26" s="40">
        <f>+[1]BS!D30</f>
        <v>881102250</v>
      </c>
      <c r="D26" s="40">
        <f>+[1]BS!E30</f>
        <v>4059942948</v>
      </c>
      <c r="E26" s="40">
        <f>+[1]BS!F30</f>
        <v>4059942948</v>
      </c>
      <c r="G26" s="41"/>
      <c r="I26" s="32"/>
      <c r="J26" s="42"/>
      <c r="K26" s="42"/>
      <c r="L26" s="42"/>
    </row>
    <row r="27" spans="1:12" x14ac:dyDescent="0.2">
      <c r="A27" s="39" t="str">
        <f>+[1]BS!A31</f>
        <v>Share premium</v>
      </c>
      <c r="B27" s="40">
        <f>+[1]BS!C31</f>
        <v>74050518</v>
      </c>
      <c r="C27" s="40">
        <f>+[1]BS!D31</f>
        <v>74050518</v>
      </c>
      <c r="D27" s="40">
        <f>+[1]BS!E31</f>
        <v>341209977</v>
      </c>
      <c r="E27" s="40">
        <f>+[1]BS!F31</f>
        <v>341209977</v>
      </c>
      <c r="G27" s="41"/>
      <c r="I27" s="32"/>
      <c r="J27" s="42"/>
      <c r="K27" s="42"/>
      <c r="L27" s="42"/>
    </row>
    <row r="28" spans="1:12" x14ac:dyDescent="0.2">
      <c r="A28" s="39" t="str">
        <f>+[1]BS!A32</f>
        <v>Revaluation reserve, net</v>
      </c>
      <c r="B28" s="40">
        <f>+[1]BS!C32</f>
        <v>225635669</v>
      </c>
      <c r="C28" s="40">
        <f>+[1]BS!D32</f>
        <v>225635669</v>
      </c>
      <c r="D28" s="40">
        <f>+[1]BS!E32</f>
        <v>1039684036</v>
      </c>
      <c r="E28" s="40">
        <f>+[1]BS!F32</f>
        <v>1039684036</v>
      </c>
      <c r="G28" s="41"/>
      <c r="I28" s="32"/>
      <c r="J28" s="42"/>
      <c r="K28" s="42"/>
      <c r="L28" s="42"/>
    </row>
    <row r="29" spans="1:12" x14ac:dyDescent="0.2">
      <c r="A29" s="39" t="str">
        <f>+[1]BS!A33</f>
        <v>Other reserves</v>
      </c>
      <c r="B29" s="40">
        <f>+[1]BS!C33</f>
        <v>-9256509</v>
      </c>
      <c r="C29" s="40">
        <f>+[1]BS!D33</f>
        <v>-9598285</v>
      </c>
      <c r="D29" s="40">
        <f>+[1]BS!E33</f>
        <v>-42652142</v>
      </c>
      <c r="E29" s="40">
        <f>+[1]BS!F33</f>
        <v>-44226978</v>
      </c>
      <c r="G29" s="41"/>
      <c r="I29" s="32"/>
      <c r="J29" s="42"/>
      <c r="K29" s="42"/>
      <c r="L29" s="42"/>
    </row>
    <row r="30" spans="1:12" x14ac:dyDescent="0.2">
      <c r="A30" s="39" t="str">
        <f>+[1]BS!A34</f>
        <v>Other reserves - Hybrid loan</v>
      </c>
      <c r="B30" s="40">
        <f>+[1]BS!C34</f>
        <v>1059285995</v>
      </c>
      <c r="C30" s="40">
        <f>+[1]BS!D34</f>
        <v>1059285995</v>
      </c>
      <c r="D30" s="40">
        <f>+[1]BS!E34</f>
        <v>4880978008</v>
      </c>
      <c r="E30" s="40">
        <f>+[1]BS!F34</f>
        <v>4880978008</v>
      </c>
      <c r="G30" s="41"/>
      <c r="I30" s="32"/>
      <c r="J30" s="42"/>
      <c r="K30" s="42"/>
      <c r="L30" s="42"/>
    </row>
    <row r="31" spans="1:12" x14ac:dyDescent="0.2">
      <c r="A31" s="39" t="str">
        <f>+[1]BS!A35</f>
        <v>Effect of transfers with equity holders</v>
      </c>
      <c r="B31" s="40">
        <f>+[1]BS!C35</f>
        <v>-596832659</v>
      </c>
      <c r="C31" s="40">
        <f>+[1]BS!D35</f>
        <v>-596832659</v>
      </c>
      <c r="D31" s="40">
        <f>+[1]BS!E35</f>
        <v>-2750085526</v>
      </c>
      <c r="E31" s="40">
        <f>+[1]BS!F35</f>
        <v>-2750085526</v>
      </c>
      <c r="G31" s="41"/>
      <c r="I31" s="32"/>
      <c r="J31" s="42"/>
      <c r="K31" s="42"/>
      <c r="L31" s="42"/>
    </row>
    <row r="32" spans="1:12" x14ac:dyDescent="0.2">
      <c r="A32" s="39" t="str">
        <f>+[1]BS!A36</f>
        <v>Accumulated losses</v>
      </c>
      <c r="B32" s="40">
        <f>+[1]BS!C36</f>
        <v>-1366853176</v>
      </c>
      <c r="C32" s="40">
        <f>+[1]BS!D36</f>
        <v>-1124346139</v>
      </c>
      <c r="D32" s="40">
        <f>+[1]BS!E36</f>
        <v>-6298186064</v>
      </c>
      <c r="E32" s="40">
        <f>+[1]BS!F36</f>
        <v>-5180762139</v>
      </c>
      <c r="G32" s="41"/>
      <c r="I32" s="32"/>
      <c r="J32" s="42"/>
      <c r="K32" s="42"/>
      <c r="L32" s="42"/>
    </row>
    <row r="33" spans="1:12" x14ac:dyDescent="0.2">
      <c r="A33" s="39" t="str">
        <f>+[1]BS!A37</f>
        <v>Current year result</v>
      </c>
      <c r="B33" s="40">
        <f>+[1]BS!C37</f>
        <v>-23747847</v>
      </c>
      <c r="C33" s="40">
        <f>+[1]BS!D37</f>
        <v>-242507037</v>
      </c>
      <c r="D33" s="40">
        <f>+[1]BS!E37</f>
        <v>-109425330</v>
      </c>
      <c r="E33" s="40">
        <f>+[1]BS!F37</f>
        <v>-1117423925</v>
      </c>
      <c r="G33" s="41"/>
      <c r="I33" s="32"/>
      <c r="J33" s="42"/>
      <c r="K33" s="42"/>
      <c r="L33" s="42"/>
    </row>
    <row r="34" spans="1:12" ht="10.5" x14ac:dyDescent="0.25">
      <c r="A34" s="121" t="str">
        <f>+[1]BS!A38</f>
        <v>Equity attributable to equity holders of the parent</v>
      </c>
      <c r="B34" s="52">
        <f>+[1]BS!C38</f>
        <v>243384241</v>
      </c>
      <c r="C34" s="52">
        <f>+[1]BS!D38</f>
        <v>266790312</v>
      </c>
      <c r="D34" s="52">
        <f>+[1]BS!E38</f>
        <v>1121465907</v>
      </c>
      <c r="E34" s="52">
        <f>+[1]BS!F38</f>
        <v>1229316401</v>
      </c>
      <c r="G34" s="41"/>
      <c r="I34" s="32"/>
      <c r="J34" s="42"/>
      <c r="K34" s="42"/>
      <c r="L34" s="42"/>
    </row>
    <row r="35" spans="1:12" s="45" customFormat="1" ht="10.5" x14ac:dyDescent="0.25">
      <c r="A35" s="39" t="str">
        <f>+[1]BS!A39</f>
        <v>Non-Controlling interest</v>
      </c>
      <c r="B35" s="40">
        <f>+[1]BS!C39</f>
        <v>19475103</v>
      </c>
      <c r="C35" s="40">
        <f>+[1]BS!D39</f>
        <v>19547754</v>
      </c>
      <c r="D35" s="40">
        <f>+[1]BS!E39</f>
        <v>89737380</v>
      </c>
      <c r="E35" s="40">
        <f>+[1]BS!F39</f>
        <v>90072141</v>
      </c>
      <c r="G35" s="46"/>
      <c r="I35" s="47"/>
      <c r="J35" s="48"/>
      <c r="K35" s="48"/>
      <c r="L35" s="48"/>
    </row>
    <row r="36" spans="1:12" ht="10.5" x14ac:dyDescent="0.25">
      <c r="A36" s="121" t="str">
        <f>+[1]BS!A40</f>
        <v>Total equity</v>
      </c>
      <c r="B36" s="44">
        <f>+[1]BS!C40</f>
        <v>262859344</v>
      </c>
      <c r="C36" s="44">
        <f>+[1]BS!D40</f>
        <v>286338066</v>
      </c>
      <c r="D36" s="44">
        <f>+[1]BS!E40</f>
        <v>1211203287</v>
      </c>
      <c r="E36" s="44">
        <f>+[1]BS!F40</f>
        <v>1319388542</v>
      </c>
      <c r="G36" s="41"/>
      <c r="I36" s="32"/>
      <c r="J36" s="42"/>
      <c r="K36" s="42"/>
      <c r="L36" s="42"/>
    </row>
    <row r="37" spans="1:12" s="45" customFormat="1" ht="10.5" hidden="1" x14ac:dyDescent="0.25">
      <c r="A37" s="39"/>
      <c r="B37" s="40">
        <f>+[1]BS!C41</f>
        <v>0</v>
      </c>
      <c r="C37" s="40">
        <f>+[1]BS!D41</f>
        <v>0</v>
      </c>
      <c r="D37" s="40">
        <f>+[1]BS!E41</f>
        <v>0</v>
      </c>
      <c r="E37" s="40">
        <f>+[1]BS!F41</f>
        <v>0</v>
      </c>
      <c r="G37" s="46"/>
      <c r="I37" s="47"/>
      <c r="J37" s="48"/>
      <c r="K37" s="48"/>
      <c r="L37" s="48"/>
    </row>
    <row r="38" spans="1:12" hidden="1" x14ac:dyDescent="0.2">
      <c r="A38" s="39"/>
      <c r="B38" s="40">
        <f>+[1]BS!C42</f>
        <v>0</v>
      </c>
      <c r="C38" s="40">
        <f>+[1]BS!D42</f>
        <v>0</v>
      </c>
      <c r="D38" s="40">
        <f>+[1]BS!E42</f>
        <v>0</v>
      </c>
      <c r="E38" s="40">
        <f>+[1]BS!F42</f>
        <v>0</v>
      </c>
      <c r="G38" s="41"/>
      <c r="I38" s="32"/>
      <c r="J38" s="42"/>
      <c r="K38" s="42"/>
      <c r="L38" s="42"/>
    </row>
    <row r="39" spans="1:12" x14ac:dyDescent="0.2">
      <c r="A39" s="39" t="str">
        <f>+[1]BS!A43</f>
        <v>Long-term borrowings from banks</v>
      </c>
      <c r="B39" s="40">
        <f>+[1]BS!C43</f>
        <v>265900000</v>
      </c>
      <c r="C39" s="40">
        <f>+[1]BS!D43</f>
        <v>265900000</v>
      </c>
      <c r="D39" s="40">
        <f>+[1]BS!E43</f>
        <v>1225214020</v>
      </c>
      <c r="E39" s="40">
        <f>+[1]BS!F43</f>
        <v>1225214020</v>
      </c>
      <c r="G39" s="41"/>
      <c r="I39" s="32"/>
      <c r="J39" s="42"/>
      <c r="K39" s="42"/>
      <c r="L39" s="42"/>
    </row>
    <row r="40" spans="1:12" hidden="1" x14ac:dyDescent="0.2">
      <c r="A40" s="39" t="str">
        <f>+[1]BS!A44</f>
        <v>Hybrid loans - interest portion</v>
      </c>
      <c r="B40" s="40">
        <f>+[1]BS!C44</f>
        <v>0</v>
      </c>
      <c r="C40" s="40">
        <f>+[1]BS!D44</f>
        <v>0</v>
      </c>
      <c r="D40" s="40">
        <f>+[1]BS!E44</f>
        <v>0</v>
      </c>
      <c r="E40" s="40">
        <f>+[1]BS!F44</f>
        <v>0</v>
      </c>
      <c r="G40" s="41"/>
      <c r="I40" s="32"/>
      <c r="J40" s="42"/>
      <c r="K40" s="42"/>
      <c r="L40" s="42"/>
    </row>
    <row r="41" spans="1:12" x14ac:dyDescent="0.2">
      <c r="A41" s="39" t="str">
        <f>+[1]BS!A45</f>
        <v>Obligations under lease agreements</v>
      </c>
      <c r="B41" s="40">
        <f>+[1]BS!C45</f>
        <v>262830542</v>
      </c>
      <c r="C41" s="40">
        <f>+[1]BS!D45</f>
        <v>262011550</v>
      </c>
      <c r="D41" s="40">
        <f>+[1]BS!E45</f>
        <v>1211070571</v>
      </c>
      <c r="E41" s="40">
        <f>+[1]BS!F45</f>
        <v>1207296820</v>
      </c>
      <c r="G41" s="41"/>
      <c r="I41" s="32"/>
      <c r="J41" s="42"/>
      <c r="K41" s="42"/>
      <c r="L41" s="42"/>
    </row>
    <row r="42" spans="1:12" x14ac:dyDescent="0.2">
      <c r="A42" s="39" t="str">
        <f>+[1]BS!A46</f>
        <v>Deferred tax liabilities</v>
      </c>
      <c r="B42" s="40">
        <f>+[1]BS!C46</f>
        <v>19272484</v>
      </c>
      <c r="C42" s="40">
        <f>+[1]BS!D46</f>
        <v>19272484</v>
      </c>
      <c r="D42" s="40">
        <f>+[1]BS!E46</f>
        <v>88803752</v>
      </c>
      <c r="E42" s="40">
        <f>+[1]BS!F46</f>
        <v>88803752</v>
      </c>
      <c r="G42" s="41"/>
      <c r="I42" s="32"/>
      <c r="J42" s="42"/>
      <c r="K42" s="42"/>
      <c r="L42" s="42"/>
    </row>
    <row r="43" spans="1:12" x14ac:dyDescent="0.2">
      <c r="A43" s="39" t="str">
        <f>+[1]BS!A47</f>
        <v>Provisions</v>
      </c>
      <c r="B43" s="40">
        <f>+[1]BS!C47</f>
        <v>116060824</v>
      </c>
      <c r="C43" s="40">
        <f>+[1]BS!D47</f>
        <v>116060824</v>
      </c>
      <c r="D43" s="40">
        <f>+[1]BS!E47</f>
        <v>534785065</v>
      </c>
      <c r="E43" s="40">
        <f>+[1]BS!F47</f>
        <v>534785065</v>
      </c>
      <c r="G43" s="41"/>
      <c r="I43" s="32"/>
      <c r="J43" s="42"/>
      <c r="K43" s="42"/>
      <c r="L43" s="42"/>
    </row>
    <row r="44" spans="1:12" ht="11.5" x14ac:dyDescent="0.35">
      <c r="A44" s="39" t="str">
        <f>+[1]BS!A48</f>
        <v>Other non-current liabilities</v>
      </c>
      <c r="B44" s="53">
        <f>+[1]BS!C48</f>
        <v>178879</v>
      </c>
      <c r="C44" s="53">
        <f>+[1]BS!D48</f>
        <v>438964</v>
      </c>
      <c r="D44" s="53">
        <f>+[1]BS!E48</f>
        <v>824239</v>
      </c>
      <c r="E44" s="53">
        <f>+[1]BS!F48</f>
        <v>2022658</v>
      </c>
      <c r="G44" s="41"/>
      <c r="I44" s="32"/>
      <c r="J44" s="42"/>
      <c r="K44" s="42"/>
      <c r="L44" s="42"/>
    </row>
    <row r="45" spans="1:12" ht="10.5" x14ac:dyDescent="0.25">
      <c r="A45" s="121" t="str">
        <f>+[1]BS!A49</f>
        <v>Total non-current liabilities</v>
      </c>
      <c r="B45" s="44">
        <f>+[1]BS!C49</f>
        <v>664242729</v>
      </c>
      <c r="C45" s="44">
        <f>+[1]BS!D49</f>
        <v>663683822</v>
      </c>
      <c r="D45" s="44">
        <f>+[1]BS!E49</f>
        <v>3060697647</v>
      </c>
      <c r="E45" s="44">
        <f>+[1]BS!F49</f>
        <v>3058122315</v>
      </c>
      <c r="G45" s="41"/>
      <c r="I45" s="32"/>
      <c r="J45" s="42"/>
      <c r="K45" s="42"/>
      <c r="L45" s="42"/>
    </row>
    <row r="46" spans="1:12" s="45" customFormat="1" ht="10.5" hidden="1" x14ac:dyDescent="0.25">
      <c r="A46" s="39"/>
      <c r="B46" s="40">
        <f>+[1]BS!C50</f>
        <v>0</v>
      </c>
      <c r="C46" s="40">
        <f>+[1]BS!D50</f>
        <v>0</v>
      </c>
      <c r="D46" s="40">
        <f>+[1]BS!E50</f>
        <v>0</v>
      </c>
      <c r="E46" s="40">
        <f>+[1]BS!F50</f>
        <v>0</v>
      </c>
      <c r="G46" s="46"/>
      <c r="I46" s="47"/>
      <c r="J46" s="48"/>
      <c r="K46" s="48"/>
      <c r="L46" s="48"/>
    </row>
    <row r="47" spans="1:12" x14ac:dyDescent="0.2">
      <c r="A47" s="39" t="str">
        <f>+[1]BS!A51</f>
        <v>Trade and other payables</v>
      </c>
      <c r="B47" s="54">
        <f>+[1]BS!C51</f>
        <v>1212825918</v>
      </c>
      <c r="C47" s="54">
        <f>+[1]BS!D51</f>
        <v>1361853389</v>
      </c>
      <c r="D47" s="54">
        <f>+[1]BS!E51</f>
        <v>5588459265</v>
      </c>
      <c r="E47" s="54">
        <f>+[1]BS!F51</f>
        <v>6275148044</v>
      </c>
      <c r="G47" s="41"/>
      <c r="I47" s="32"/>
      <c r="J47" s="42"/>
      <c r="K47" s="42"/>
      <c r="L47" s="42"/>
    </row>
    <row r="48" spans="1:12" x14ac:dyDescent="0.2">
      <c r="A48" s="39" t="str">
        <f>+[1]BS!A52</f>
        <v>Contract liabilities</v>
      </c>
      <c r="B48" s="54">
        <f>+[1]BS!C52</f>
        <v>70394749</v>
      </c>
      <c r="C48" s="54">
        <f>+[1]BS!D52</f>
        <v>76372127</v>
      </c>
      <c r="D48" s="54">
        <f>+[1]BS!E52</f>
        <v>324364924</v>
      </c>
      <c r="E48" s="54">
        <f>+[1]BS!F52</f>
        <v>351907487</v>
      </c>
      <c r="G48" s="41"/>
      <c r="I48" s="32"/>
      <c r="J48" s="42"/>
      <c r="K48" s="42"/>
      <c r="L48" s="42"/>
    </row>
    <row r="49" spans="1:12" x14ac:dyDescent="0.2">
      <c r="A49" s="39" t="str">
        <f>+[1]BS!A53</f>
        <v>Derivative financial instruments</v>
      </c>
      <c r="B49" s="54">
        <f>+[1]BS!C53</f>
        <v>0</v>
      </c>
      <c r="C49" s="54">
        <f>+[1]BS!D53</f>
        <v>251864</v>
      </c>
      <c r="D49" s="54">
        <f>+[1]BS!E53</f>
        <v>0</v>
      </c>
      <c r="E49" s="54">
        <f>+[1]BS!F53</f>
        <v>1160539</v>
      </c>
      <c r="G49" s="41"/>
      <c r="I49" s="32"/>
      <c r="J49" s="42"/>
      <c r="K49" s="42"/>
      <c r="L49" s="42"/>
    </row>
    <row r="50" spans="1:12" x14ac:dyDescent="0.2">
      <c r="A50" s="39" t="str">
        <f>+[1]BS!A54</f>
        <v>Obligations under lease agreements</v>
      </c>
      <c r="B50" s="54">
        <f>+[1]BS!C54</f>
        <v>8918964</v>
      </c>
      <c r="C50" s="54">
        <f>+[1]BS!D54</f>
        <v>8366145</v>
      </c>
      <c r="D50" s="54">
        <f>+[1]BS!E54</f>
        <v>41096802</v>
      </c>
      <c r="E50" s="54">
        <f>+[1]BS!F54</f>
        <v>38549523</v>
      </c>
      <c r="G50" s="41"/>
      <c r="I50" s="32"/>
      <c r="J50" s="42"/>
      <c r="K50" s="42"/>
      <c r="L50" s="42"/>
    </row>
    <row r="51" spans="1:12" hidden="1" x14ac:dyDescent="0.2">
      <c r="A51" s="39" t="str">
        <f>+[1]BS!A55</f>
        <v>Short-term borrowings from shareholders and related parties</v>
      </c>
      <c r="B51" s="54">
        <f>+[1]BS!C55</f>
        <v>0</v>
      </c>
      <c r="C51" s="54">
        <f>+[1]BS!D55</f>
        <v>0</v>
      </c>
      <c r="D51" s="54">
        <f>+[1]BS!E55</f>
        <v>0</v>
      </c>
      <c r="E51" s="54">
        <f>+[1]BS!F55</f>
        <v>0</v>
      </c>
      <c r="G51" s="41"/>
      <c r="I51" s="32"/>
      <c r="J51" s="42"/>
      <c r="K51" s="42"/>
      <c r="L51" s="42"/>
    </row>
    <row r="52" spans="1:12" x14ac:dyDescent="0.2">
      <c r="A52" s="39" t="str">
        <f>+[1]BS!A56</f>
        <v>Short-term borrowings from banks</v>
      </c>
      <c r="B52" s="54">
        <f>+[1]BS!C56</f>
        <v>35079132</v>
      </c>
      <c r="C52" s="54">
        <f>+[1]BS!D56</f>
        <v>42856586</v>
      </c>
      <c r="D52" s="54">
        <f>+[1]BS!E56</f>
        <v>161637624</v>
      </c>
      <c r="E52" s="54">
        <f>+[1]BS!F56</f>
        <v>197474577</v>
      </c>
      <c r="G52" s="41"/>
      <c r="I52" s="32"/>
      <c r="J52" s="42"/>
      <c r="K52" s="42"/>
      <c r="L52" s="42"/>
    </row>
    <row r="53" spans="1:12" hidden="1" x14ac:dyDescent="0.2">
      <c r="A53" s="39" t="str">
        <f>+[1]BS!A57</f>
        <v>Provisions - current portion</v>
      </c>
      <c r="B53" s="54">
        <f>+[1]BS!C57</f>
        <v>0</v>
      </c>
      <c r="C53" s="54">
        <f>+[1]BS!D57</f>
        <v>0</v>
      </c>
      <c r="D53" s="54">
        <f>+[1]BS!E57</f>
        <v>0</v>
      </c>
      <c r="E53" s="54">
        <f>+[1]BS!F57</f>
        <v>0</v>
      </c>
      <c r="G53" s="41"/>
      <c r="I53" s="32"/>
      <c r="J53" s="42"/>
      <c r="K53" s="42"/>
      <c r="L53" s="42"/>
    </row>
    <row r="54" spans="1:12" x14ac:dyDescent="0.2">
      <c r="A54" s="39" t="str">
        <f>+[1]BS!A58</f>
        <v>Profit tax payable</v>
      </c>
      <c r="B54" s="54">
        <f>+[1]BS!C58</f>
        <v>42309513</v>
      </c>
      <c r="C54" s="54">
        <f>+[1]BS!D58</f>
        <v>35496009</v>
      </c>
      <c r="D54" s="54">
        <f>+[1]BS!E58</f>
        <v>194953774</v>
      </c>
      <c r="E54" s="54">
        <f>+[1]BS!F58</f>
        <v>163558510</v>
      </c>
      <c r="G54" s="41"/>
      <c r="I54" s="32"/>
      <c r="J54" s="42"/>
      <c r="K54" s="42"/>
      <c r="L54" s="42"/>
    </row>
    <row r="55" spans="1:12" hidden="1" x14ac:dyDescent="0.2">
      <c r="A55" s="39"/>
      <c r="B55" s="54">
        <f>+[1]BS!C59</f>
        <v>0</v>
      </c>
      <c r="C55" s="54">
        <f>+[1]BS!D59</f>
        <v>0</v>
      </c>
      <c r="D55" s="54">
        <f>+[1]BS!E59</f>
        <v>0</v>
      </c>
      <c r="E55" s="54">
        <f>+[1]BS!F59</f>
        <v>0</v>
      </c>
      <c r="G55" s="41"/>
      <c r="I55" s="32"/>
      <c r="J55" s="42"/>
      <c r="K55" s="42"/>
      <c r="L55" s="42"/>
    </row>
    <row r="56" spans="1:12" hidden="1" x14ac:dyDescent="0.2">
      <c r="A56" s="39"/>
      <c r="B56" s="54">
        <f>+[1]BS!C60</f>
        <v>0</v>
      </c>
      <c r="C56" s="54">
        <f>+[1]BS!D60</f>
        <v>0</v>
      </c>
      <c r="D56" s="54">
        <f>+[1]BS!E60</f>
        <v>0</v>
      </c>
      <c r="E56" s="54">
        <f>+[1]BS!F60</f>
        <v>0</v>
      </c>
      <c r="G56" s="41"/>
      <c r="I56" s="32"/>
      <c r="J56" s="42"/>
      <c r="K56" s="42"/>
      <c r="L56" s="42"/>
    </row>
    <row r="57" spans="1:12" ht="10.5" x14ac:dyDescent="0.25">
      <c r="A57" s="121" t="str">
        <f>+[1]BS!A61</f>
        <v>Total current liabilities</v>
      </c>
      <c r="B57" s="44">
        <f>+[1]BS!C61</f>
        <v>1369528276</v>
      </c>
      <c r="C57" s="44">
        <f>+[1]BS!D61</f>
        <v>1525196120</v>
      </c>
      <c r="D57" s="44">
        <f>+[1]BS!E61</f>
        <v>6310512389</v>
      </c>
      <c r="E57" s="44">
        <f>+[1]BS!F61</f>
        <v>7027798680</v>
      </c>
      <c r="G57" s="41"/>
      <c r="I57" s="32"/>
      <c r="J57" s="42"/>
      <c r="K57" s="42"/>
      <c r="L57" s="42"/>
    </row>
    <row r="58" spans="1:12" s="45" customFormat="1" ht="10.5" hidden="1" x14ac:dyDescent="0.25">
      <c r="A58" s="121"/>
      <c r="B58" s="40" t="str">
        <f>+[1]BS!C62</f>
        <v xml:space="preserve">                                               </v>
      </c>
      <c r="C58" s="40" t="str">
        <f>+[1]BS!D62</f>
        <v xml:space="preserve">                                               </v>
      </c>
      <c r="D58" s="40" t="str">
        <f>+[1]BS!E62</f>
        <v xml:space="preserve">                                               </v>
      </c>
      <c r="E58" s="40" t="str">
        <f>+[1]BS!F62</f>
        <v xml:space="preserve">                                               </v>
      </c>
      <c r="G58" s="41"/>
      <c r="I58" s="47"/>
    </row>
    <row r="59" spans="1:12" ht="12" x14ac:dyDescent="0.4">
      <c r="A59" s="121" t="str">
        <f>+[1]BS!A63</f>
        <v>TOTAL LIABILITIES AND SHAREHOLDERS' EQUITY</v>
      </c>
      <c r="B59" s="49">
        <f>+[1]BS!C63</f>
        <v>2296630349</v>
      </c>
      <c r="C59" s="49">
        <f>+[1]BS!D63</f>
        <v>2475218008</v>
      </c>
      <c r="D59" s="49">
        <f>+[1]BS!E63</f>
        <v>10582413323</v>
      </c>
      <c r="E59" s="49">
        <f>+[1]BS!F63</f>
        <v>11405309537</v>
      </c>
      <c r="G59" s="41"/>
    </row>
    <row r="60" spans="1:12" s="45" customFormat="1" ht="12" x14ac:dyDescent="0.4">
      <c r="A60" s="39"/>
      <c r="B60" s="49"/>
      <c r="C60" s="49"/>
      <c r="D60" s="49"/>
      <c r="E60" s="49"/>
      <c r="G60" s="41"/>
    </row>
    <row r="61" spans="1:12" x14ac:dyDescent="0.2">
      <c r="A61" s="35"/>
      <c r="B61" s="55"/>
      <c r="C61" s="55"/>
      <c r="D61" s="55"/>
      <c r="E61" s="55"/>
      <c r="G61" s="41"/>
      <c r="I61" s="32"/>
      <c r="J61" s="42"/>
      <c r="K61" s="42"/>
      <c r="L61" s="42"/>
    </row>
    <row r="62" spans="1:12" x14ac:dyDescent="0.2">
      <c r="G62" s="41"/>
    </row>
    <row r="63" spans="1:12" x14ac:dyDescent="0.2">
      <c r="G63" s="41"/>
    </row>
    <row r="64" spans="1:12" x14ac:dyDescent="0.2">
      <c r="G64" s="41"/>
    </row>
    <row r="65" spans="7:7" x14ac:dyDescent="0.2">
      <c r="G65" s="41"/>
    </row>
    <row r="66" spans="7:7" x14ac:dyDescent="0.2">
      <c r="G66" s="41"/>
    </row>
    <row r="67" spans="7:7" x14ac:dyDescent="0.2">
      <c r="G67" s="41"/>
    </row>
  </sheetData>
  <mergeCells count="1">
    <mergeCell ref="D8:E8"/>
  </mergeCells>
  <pageMargins left="0.7" right="0.7" top="0.75" bottom="0.75" header="0.3" footer="0.3"/>
  <pageSetup paperSize="9" scale="94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7"/>
  <sheetViews>
    <sheetView zoomScale="90" zoomScaleNormal="90" workbookViewId="0">
      <selection activeCell="J1" sqref="J1:M1048576"/>
    </sheetView>
  </sheetViews>
  <sheetFormatPr defaultColWidth="9" defaultRowHeight="10" x14ac:dyDescent="0.35"/>
  <cols>
    <col min="1" max="1" width="50.1796875" style="18" customWidth="1"/>
    <col min="2" max="4" width="18.81640625" style="23" bestFit="1" customWidth="1"/>
    <col min="5" max="5" width="20.6328125" style="23" customWidth="1"/>
    <col min="6" max="6" width="2.1796875" style="18" customWidth="1"/>
    <col min="7" max="7" width="6" style="18" customWidth="1"/>
    <col min="8" max="8" width="5.81640625" style="18" bestFit="1" customWidth="1"/>
    <col min="9" max="16384" width="9" style="18"/>
  </cols>
  <sheetData>
    <row r="1" spans="1:7" x14ac:dyDescent="0.35">
      <c r="A1" s="56" t="s">
        <v>0</v>
      </c>
      <c r="G1" s="57"/>
    </row>
    <row r="2" spans="1:7" ht="10.5" x14ac:dyDescent="0.25">
      <c r="A2" s="119" t="s">
        <v>18</v>
      </c>
    </row>
    <row r="3" spans="1:7" x14ac:dyDescent="0.35">
      <c r="A3" s="19" t="s">
        <v>3</v>
      </c>
    </row>
    <row r="4" spans="1:7" ht="10.5" x14ac:dyDescent="0.35">
      <c r="A4" s="58"/>
    </row>
    <row r="5" spans="1:7" ht="13.5" x14ac:dyDescent="0.55000000000000004">
      <c r="A5" s="59"/>
      <c r="B5" s="122" t="s">
        <v>13</v>
      </c>
      <c r="C5" s="122" t="s">
        <v>14</v>
      </c>
      <c r="D5" s="123" t="str">
        <f>B5</f>
        <v>March 31, 2024</v>
      </c>
      <c r="E5" s="120" t="str">
        <f>C5</f>
        <v>March 31, 2023</v>
      </c>
    </row>
    <row r="6" spans="1:7" ht="10.5" x14ac:dyDescent="0.25">
      <c r="A6" s="59"/>
      <c r="B6" s="38" t="s">
        <v>12</v>
      </c>
      <c r="C6" s="38" t="s">
        <v>12</v>
      </c>
      <c r="D6" s="38" t="s">
        <v>12</v>
      </c>
      <c r="E6" s="38" t="s">
        <v>12</v>
      </c>
    </row>
    <row r="7" spans="1:7" ht="10.5" x14ac:dyDescent="0.35">
      <c r="A7" s="59"/>
      <c r="B7" s="29" t="s">
        <v>4</v>
      </c>
      <c r="C7" s="29" t="s">
        <v>4</v>
      </c>
      <c r="D7" s="29" t="s">
        <v>5</v>
      </c>
      <c r="E7" s="29" t="s">
        <v>5</v>
      </c>
    </row>
    <row r="8" spans="1:7" x14ac:dyDescent="0.35">
      <c r="A8" s="59"/>
      <c r="B8" s="60"/>
      <c r="C8" s="60"/>
      <c r="D8" s="131" t="s">
        <v>6</v>
      </c>
      <c r="E8" s="131"/>
    </row>
    <row r="9" spans="1:7" x14ac:dyDescent="0.35">
      <c r="A9" s="21" t="str">
        <f>+[1]IS!A9</f>
        <v>Revenues from contracts with customers</v>
      </c>
      <c r="B9" s="61">
        <f>+[1]IS!C9</f>
        <v>837254061</v>
      </c>
      <c r="C9" s="61">
        <f>+[1]IS!D9</f>
        <v>1032234060</v>
      </c>
      <c r="D9" s="61">
        <f>+[1]IS!E9</f>
        <v>3857899261</v>
      </c>
      <c r="E9" s="61">
        <f>+[1]IS!F9</f>
        <v>4756328102</v>
      </c>
      <c r="G9" s="62"/>
    </row>
    <row r="10" spans="1:7" x14ac:dyDescent="0.35">
      <c r="A10" s="21" t="str">
        <f>+[1]IS!A10</f>
        <v>Cost of sales</v>
      </c>
      <c r="B10" s="61">
        <f>+[1]IS!C10</f>
        <v>-759820308</v>
      </c>
      <c r="C10" s="61">
        <f>+[1]IS!D10</f>
        <v>-902228357</v>
      </c>
      <c r="D10" s="61">
        <f>+[1]IS!E10</f>
        <v>-3501100015</v>
      </c>
      <c r="E10" s="61">
        <f>+[1]IS!F10</f>
        <v>-4157287823</v>
      </c>
      <c r="G10" s="62"/>
    </row>
    <row r="11" spans="1:7" ht="11.5" hidden="1" x14ac:dyDescent="0.35">
      <c r="A11" s="21">
        <f>+[1]IS!A11</f>
        <v>0</v>
      </c>
      <c r="B11" s="28" t="str">
        <f>+[1]IS!C11</f>
        <v xml:space="preserve"> </v>
      </c>
      <c r="C11" s="28" t="str">
        <f>+[1]IS!D11</f>
        <v xml:space="preserve"> </v>
      </c>
      <c r="D11" s="28" t="str">
        <f>+[1]IS!E11</f>
        <v xml:space="preserve"> </v>
      </c>
      <c r="E11" s="28" t="str">
        <f>+[1]IS!F11</f>
        <v xml:space="preserve"> </v>
      </c>
      <c r="G11" s="62"/>
    </row>
    <row r="12" spans="1:7" ht="10.5" x14ac:dyDescent="0.35">
      <c r="A12" s="63" t="str">
        <f>+[1]IS!A12</f>
        <v>Gross profit</v>
      </c>
      <c r="B12" s="24">
        <f>+[1]IS!C12</f>
        <v>77433753</v>
      </c>
      <c r="C12" s="24">
        <f>+[1]IS!D12</f>
        <v>130005703</v>
      </c>
      <c r="D12" s="24">
        <f>+[1]IS!E12</f>
        <v>356799246</v>
      </c>
      <c r="E12" s="24">
        <f>+[1]IS!F12</f>
        <v>599040279</v>
      </c>
      <c r="G12" s="62"/>
    </row>
    <row r="13" spans="1:7" hidden="1" x14ac:dyDescent="0.35">
      <c r="A13" s="21">
        <f>+[1]IS!A13</f>
        <v>0</v>
      </c>
      <c r="B13" s="61">
        <f>+[1]IS!C13</f>
        <v>0</v>
      </c>
      <c r="C13" s="61">
        <f>+[1]IS!D13</f>
        <v>0</v>
      </c>
      <c r="D13" s="61">
        <f>+[1]IS!E13</f>
        <v>0</v>
      </c>
      <c r="E13" s="61">
        <f>+[1]IS!F13</f>
        <v>0</v>
      </c>
      <c r="G13" s="62"/>
    </row>
    <row r="14" spans="1:7" x14ac:dyDescent="0.35">
      <c r="A14" s="21" t="str">
        <f>+[1]IS!A14</f>
        <v>Selling, general and administrative expenses, including logistic costs</v>
      </c>
      <c r="B14" s="61">
        <f>+[1]IS!C14</f>
        <v>-77387933</v>
      </c>
      <c r="C14" s="61">
        <f>+[1]IS!D14</f>
        <v>-61996516</v>
      </c>
      <c r="D14" s="61">
        <f>+[1]IS!E14</f>
        <v>-356588118</v>
      </c>
      <c r="E14" s="61">
        <f>+[1]IS!F14</f>
        <v>-285667546</v>
      </c>
      <c r="G14" s="62"/>
    </row>
    <row r="15" spans="1:7" x14ac:dyDescent="0.35">
      <c r="A15" s="21" t="str">
        <f>+[1]IS!A15</f>
        <v>Other operating income</v>
      </c>
      <c r="B15" s="61">
        <f>+[1]IS!C15</f>
        <v>13865888</v>
      </c>
      <c r="C15" s="61">
        <f>+[1]IS!D15</f>
        <v>9909494</v>
      </c>
      <c r="D15" s="61">
        <f>+[1]IS!E15</f>
        <v>63891239</v>
      </c>
      <c r="E15" s="61">
        <f>+[1]IS!F15</f>
        <v>45660966</v>
      </c>
      <c r="G15" s="62"/>
    </row>
    <row r="16" spans="1:7" ht="11.5" x14ac:dyDescent="0.35">
      <c r="A16" s="21" t="str">
        <f>+[1]IS!A16</f>
        <v>Other operating expenses</v>
      </c>
      <c r="B16" s="28">
        <f>+[1]IS!C16</f>
        <v>-5861794</v>
      </c>
      <c r="C16" s="28">
        <f>+[1]IS!D16</f>
        <v>-12052232</v>
      </c>
      <c r="D16" s="28">
        <f>+[1]IS!E16</f>
        <v>-27009974</v>
      </c>
      <c r="E16" s="28">
        <f>+[1]IS!F16</f>
        <v>-55534275</v>
      </c>
      <c r="G16" s="62"/>
    </row>
    <row r="17" spans="1:7" ht="10.5" x14ac:dyDescent="0.35">
      <c r="A17" s="63" t="str">
        <f>+[1]IS!A17</f>
        <v>Operating (loss) / profit</v>
      </c>
      <c r="B17" s="24">
        <f>+[1]IS!C17</f>
        <v>8049914</v>
      </c>
      <c r="C17" s="24">
        <f>+[1]IS!D17</f>
        <v>65866449</v>
      </c>
      <c r="D17" s="24">
        <f>+[1]IS!E17</f>
        <v>37092393</v>
      </c>
      <c r="E17" s="24">
        <f>+[1]IS!F17</f>
        <v>303499424</v>
      </c>
    </row>
    <row r="18" spans="1:7" hidden="1" x14ac:dyDescent="0.35">
      <c r="A18" s="21">
        <f>+[1]IS!A18</f>
        <v>0</v>
      </c>
      <c r="B18" s="61">
        <f>+[1]IS!C18</f>
        <v>0</v>
      </c>
      <c r="C18" s="61">
        <f>+[1]IS!D18</f>
        <v>0</v>
      </c>
      <c r="D18" s="61">
        <f>+[1]IS!E18</f>
        <v>0</v>
      </c>
      <c r="E18" s="61">
        <f>+[1]IS!F18</f>
        <v>0</v>
      </c>
      <c r="G18" s="62"/>
    </row>
    <row r="19" spans="1:7" x14ac:dyDescent="0.35">
      <c r="A19" s="21" t="str">
        <f>+[1]IS!A19</f>
        <v>Finance cost</v>
      </c>
      <c r="B19" s="61">
        <f>+[1]IS!C19</f>
        <v>-37771611</v>
      </c>
      <c r="C19" s="61">
        <f>+[1]IS!D19</f>
        <v>-30581500</v>
      </c>
      <c r="D19" s="61">
        <f>+[1]IS!E19</f>
        <v>-174044029</v>
      </c>
      <c r="E19" s="61">
        <f>+[1]IS!F19</f>
        <v>-140913436</v>
      </c>
      <c r="G19" s="62"/>
    </row>
    <row r="20" spans="1:7" x14ac:dyDescent="0.35">
      <c r="A20" s="21" t="str">
        <f>+[1]IS!A20</f>
        <v>Finance income</v>
      </c>
      <c r="B20" s="61">
        <f>+[1]IS!C20</f>
        <v>12266580</v>
      </c>
      <c r="C20" s="61">
        <f>+[1]IS!D20</f>
        <v>15022020</v>
      </c>
      <c r="D20" s="61">
        <f>+[1]IS!E20</f>
        <v>56521947</v>
      </c>
      <c r="E20" s="61">
        <f>+[1]IS!F20</f>
        <v>69218464</v>
      </c>
      <c r="G20" s="62"/>
    </row>
    <row r="21" spans="1:7" x14ac:dyDescent="0.35">
      <c r="A21" s="21" t="str">
        <f>+[1]IS!A21</f>
        <v>Foreign exchange (loss) /gain, net</v>
      </c>
      <c r="B21" s="61">
        <f>+[1]IS!C21</f>
        <v>2513989</v>
      </c>
      <c r="C21" s="61">
        <f>+[1]IS!D21</f>
        <v>-3306737</v>
      </c>
      <c r="D21" s="61">
        <f>+[1]IS!E21</f>
        <v>11583959</v>
      </c>
      <c r="E21" s="61">
        <f>+[1]IS!F21</f>
        <v>-15236783</v>
      </c>
      <c r="G21" s="62"/>
    </row>
    <row r="22" spans="1:7" ht="11.5" hidden="1" x14ac:dyDescent="0.35">
      <c r="A22" s="21">
        <f>+[1]IS!A22</f>
        <v>0</v>
      </c>
      <c r="B22" s="28" t="str">
        <f>+[1]IS!C22</f>
        <v xml:space="preserve"> </v>
      </c>
      <c r="C22" s="28" t="str">
        <f>+[1]IS!D22</f>
        <v xml:space="preserve"> </v>
      </c>
      <c r="D22" s="28" t="str">
        <f>+[1]IS!E22</f>
        <v xml:space="preserve"> </v>
      </c>
      <c r="E22" s="28" t="str">
        <f>+[1]IS!F22</f>
        <v xml:space="preserve"> </v>
      </c>
      <c r="G22" s="62"/>
    </row>
    <row r="23" spans="1:7" ht="10.5" x14ac:dyDescent="0.35">
      <c r="A23" s="63" t="str">
        <f>+[1]IS!A23</f>
        <v>(Loss)/Profit before income tax</v>
      </c>
      <c r="B23" s="24">
        <f>+[1]IS!C23</f>
        <v>-14941128</v>
      </c>
      <c r="C23" s="24">
        <f>+[1]IS!D23</f>
        <v>47000232</v>
      </c>
      <c r="D23" s="24">
        <f>+[1]IS!E23</f>
        <v>-68845730</v>
      </c>
      <c r="E23" s="24">
        <f>+[1]IS!F23</f>
        <v>216567669</v>
      </c>
      <c r="G23" s="62"/>
    </row>
    <row r="24" spans="1:7" hidden="1" x14ac:dyDescent="0.35">
      <c r="A24" s="21">
        <f>+[1]IS!A24</f>
        <v>0</v>
      </c>
      <c r="B24" s="61">
        <f>+[1]IS!C24</f>
        <v>0</v>
      </c>
      <c r="C24" s="61">
        <f>+[1]IS!D24</f>
        <v>0</v>
      </c>
      <c r="D24" s="61">
        <f>+[1]IS!E24</f>
        <v>0</v>
      </c>
      <c r="E24" s="61">
        <f>+[1]IS!F24</f>
        <v>0</v>
      </c>
      <c r="G24" s="62"/>
    </row>
    <row r="25" spans="1:7" ht="11.5" x14ac:dyDescent="0.35">
      <c r="A25" s="21" t="str">
        <f>+[1]IS!A25</f>
        <v xml:space="preserve">Income tax credit/(charge)   </v>
      </c>
      <c r="B25" s="64">
        <f>+[1]IS!C25</f>
        <v>-8879370</v>
      </c>
      <c r="C25" s="64">
        <f>+[1]IS!D25</f>
        <v>-32551000</v>
      </c>
      <c r="D25" s="64">
        <f>+[1]IS!E25</f>
        <v>-40914361</v>
      </c>
      <c r="E25" s="64">
        <f>+[1]IS!F25</f>
        <v>-149988498</v>
      </c>
      <c r="G25" s="62"/>
    </row>
    <row r="26" spans="1:7" ht="11.5" hidden="1" x14ac:dyDescent="0.35">
      <c r="A26" s="21">
        <f>+[1]IS!A26</f>
        <v>0</v>
      </c>
      <c r="B26" s="28">
        <f>+[1]IS!C26</f>
        <v>0</v>
      </c>
      <c r="C26" s="28">
        <f>+[1]IS!D26</f>
        <v>0</v>
      </c>
      <c r="D26" s="28">
        <f>+[1]IS!E26</f>
        <v>0</v>
      </c>
      <c r="E26" s="28">
        <f>+[1]IS!F26</f>
        <v>0</v>
      </c>
      <c r="G26" s="62"/>
    </row>
    <row r="27" spans="1:7" ht="10.5" x14ac:dyDescent="0.35">
      <c r="A27" s="63" t="str">
        <f>+[1]IS!A27</f>
        <v>(Loss)/Profit for the year</v>
      </c>
      <c r="B27" s="24">
        <f>+[1]IS!C27</f>
        <v>-23820498</v>
      </c>
      <c r="C27" s="24">
        <f>+[1]IS!D27</f>
        <v>14449232</v>
      </c>
      <c r="D27" s="24">
        <f>+[1]IS!E27</f>
        <v>-109760091</v>
      </c>
      <c r="E27" s="24">
        <f>+[1]IS!F27</f>
        <v>66579171</v>
      </c>
      <c r="G27" s="62"/>
    </row>
    <row r="28" spans="1:7" ht="10.5" hidden="1" x14ac:dyDescent="0.35">
      <c r="A28" s="21">
        <f>+[1]IS!A28</f>
        <v>0</v>
      </c>
      <c r="B28" s="27">
        <f>+[1]IS!C28</f>
        <v>0</v>
      </c>
      <c r="C28" s="27">
        <f>+[1]IS!D28</f>
        <v>0</v>
      </c>
      <c r="D28" s="27">
        <f>+[1]IS!E28</f>
        <v>0</v>
      </c>
      <c r="E28" s="27">
        <f>+[1]IS!F28</f>
        <v>0</v>
      </c>
      <c r="G28" s="62"/>
    </row>
    <row r="29" spans="1:7" x14ac:dyDescent="0.35">
      <c r="A29" s="21" t="str">
        <f>+[1]IS!A29</f>
        <v>Attributable to:</v>
      </c>
      <c r="B29" s="61"/>
      <c r="C29" s="61"/>
      <c r="D29" s="61"/>
      <c r="E29" s="61"/>
      <c r="G29" s="62"/>
    </row>
    <row r="30" spans="1:7" x14ac:dyDescent="0.35">
      <c r="A30" s="21" t="str">
        <f>+[1]IS!A30</f>
        <v>Equity holders of the parent</v>
      </c>
      <c r="B30" s="61">
        <f>+[1]IS!C30</f>
        <v>-23747847</v>
      </c>
      <c r="C30" s="61">
        <f>+[1]IS!D30</f>
        <v>13981160</v>
      </c>
      <c r="D30" s="61">
        <f>+[1]IS!E30</f>
        <v>-109425330</v>
      </c>
      <c r="E30" s="61">
        <f>+[1]IS!F30</f>
        <v>64422389</v>
      </c>
      <c r="G30" s="62"/>
    </row>
    <row r="31" spans="1:7" x14ac:dyDescent="0.35">
      <c r="A31" s="21" t="str">
        <f>+[1]IS!A31</f>
        <v>Non-Controlling interests</v>
      </c>
      <c r="B31" s="61">
        <f>+[1]IS!C31</f>
        <v>-72651</v>
      </c>
      <c r="C31" s="61">
        <f>+[1]IS!D31</f>
        <v>468072</v>
      </c>
      <c r="D31" s="61">
        <f>+[1]IS!E31</f>
        <v>-334761</v>
      </c>
      <c r="E31" s="61">
        <f>+[1]IS!F31</f>
        <v>2156782</v>
      </c>
      <c r="G31" s="65"/>
    </row>
    <row r="32" spans="1:7" ht="12" hidden="1" x14ac:dyDescent="0.35">
      <c r="A32" s="21">
        <f>+[1]IS!A32</f>
        <v>0</v>
      </c>
      <c r="B32" s="26">
        <f>+[1]IS!C32</f>
        <v>0</v>
      </c>
      <c r="C32" s="26">
        <f>+[1]IS!D32</f>
        <v>0</v>
      </c>
      <c r="D32" s="26">
        <f>+[1]IS!E32</f>
        <v>0</v>
      </c>
      <c r="E32" s="26">
        <f>+[1]IS!F32</f>
        <v>0</v>
      </c>
      <c r="G32" s="65"/>
    </row>
    <row r="33" spans="1:7" hidden="1" x14ac:dyDescent="0.35">
      <c r="A33" s="21">
        <f>+[1]IS!A33</f>
        <v>0</v>
      </c>
      <c r="B33" s="22">
        <f>+[1]IS!C33</f>
        <v>0</v>
      </c>
      <c r="C33" s="22">
        <f>+[1]IS!D33</f>
        <v>0</v>
      </c>
      <c r="D33" s="22">
        <f>+[1]IS!E33</f>
        <v>0</v>
      </c>
      <c r="E33" s="22">
        <f>+[1]IS!F33</f>
        <v>0</v>
      </c>
      <c r="G33" s="65"/>
    </row>
    <row r="34" spans="1:7" ht="10.5" x14ac:dyDescent="0.35">
      <c r="A34" s="63" t="str">
        <f>+[1]IS!A34</f>
        <v>Earnings per share (US cents/share)</v>
      </c>
      <c r="B34" s="22"/>
      <c r="C34" s="22"/>
      <c r="D34" s="22"/>
      <c r="E34" s="22"/>
      <c r="G34" s="66"/>
    </row>
    <row r="35" spans="1:7" s="111" customFormat="1" ht="10.5" x14ac:dyDescent="0.35">
      <c r="A35" s="63" t="str">
        <f>+[1]IS!A35</f>
        <v>Basic</v>
      </c>
      <c r="B35" s="110">
        <f>+[1]IS!C35</f>
        <v>-8.8999999999999996E-2</v>
      </c>
      <c r="C35" s="110">
        <f>+[1]IS!D35</f>
        <v>5.2999999999999999E-2</v>
      </c>
      <c r="D35" s="110">
        <f>+[1]IS!E35</f>
        <v>-0.41</v>
      </c>
      <c r="E35" s="110">
        <f>+[1]IS!F35</f>
        <v>0.24399999999999999</v>
      </c>
      <c r="G35" s="112"/>
    </row>
    <row r="36" spans="1:7" hidden="1" x14ac:dyDescent="0.35">
      <c r="A36" s="21">
        <f>+[1]IS!A36</f>
        <v>0</v>
      </c>
      <c r="B36" s="61">
        <f>+[1]IS!C36</f>
        <v>0</v>
      </c>
    </row>
    <row r="37" spans="1:7" hidden="1" x14ac:dyDescent="0.35">
      <c r="A37" s="21">
        <f>+[1]IS!A37</f>
        <v>0</v>
      </c>
      <c r="B37" s="61">
        <f>+[1]IS!C37</f>
        <v>0</v>
      </c>
      <c r="C37" s="67">
        <f>[1]IS!D27-C27</f>
        <v>0</v>
      </c>
      <c r="D37" s="67">
        <f>[1]IS!E27-D27</f>
        <v>0</v>
      </c>
      <c r="E37" s="67">
        <f>[1]IS!F27-E27</f>
        <v>0</v>
      </c>
      <c r="G37" s="20"/>
    </row>
  </sheetData>
  <mergeCells count="1">
    <mergeCell ref="D8:E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zoomScale="70" zoomScaleNormal="70" workbookViewId="0">
      <selection activeCell="I1" sqref="I1:N1048576"/>
    </sheetView>
  </sheetViews>
  <sheetFormatPr defaultColWidth="9" defaultRowHeight="10" x14ac:dyDescent="0.35"/>
  <cols>
    <col min="1" max="1" width="53.7265625" style="18" customWidth="1"/>
    <col min="2" max="3" width="18.54296875" style="18" bestFit="1" customWidth="1"/>
    <col min="4" max="4" width="18.26953125" style="18" bestFit="1" customWidth="1"/>
    <col min="5" max="5" width="18.54296875" style="18" bestFit="1" customWidth="1"/>
    <col min="6" max="6" width="18.1796875" style="18" customWidth="1"/>
    <col min="7" max="7" width="9" style="18"/>
    <col min="8" max="8" width="9.81640625" style="18" bestFit="1" customWidth="1"/>
    <col min="9" max="16384" width="9" style="18"/>
  </cols>
  <sheetData>
    <row r="1" spans="1:6" x14ac:dyDescent="0.35">
      <c r="A1" s="56" t="s">
        <v>0</v>
      </c>
    </row>
    <row r="2" spans="1:6" ht="10.5" x14ac:dyDescent="0.35">
      <c r="A2" s="68" t="s">
        <v>19</v>
      </c>
    </row>
    <row r="3" spans="1:6" x14ac:dyDescent="0.35">
      <c r="A3" s="19" t="s">
        <v>3</v>
      </c>
    </row>
    <row r="4" spans="1:6" x14ac:dyDescent="0.35">
      <c r="B4" s="69"/>
      <c r="C4" s="69"/>
    </row>
    <row r="5" spans="1:6" ht="13.5" x14ac:dyDescent="0.55000000000000004">
      <c r="B5" s="115" t="str">
        <f>[1]IS!$C$6</f>
        <v>March 31, 2024</v>
      </c>
      <c r="C5" s="115" t="str">
        <f>[1]IS!$D$6</f>
        <v>March 31, 2023</v>
      </c>
      <c r="D5" s="115" t="str">
        <f>[1]IS!$E$6</f>
        <v>March 31, 2024</v>
      </c>
      <c r="E5" s="115" t="str">
        <f>[1]IS!$F$6</f>
        <v>March 31, 2023</v>
      </c>
      <c r="F5" s="70"/>
    </row>
    <row r="6" spans="1:6" ht="10.5" x14ac:dyDescent="0.25">
      <c r="B6" s="38" t="s">
        <v>12</v>
      </c>
      <c r="C6" s="38" t="s">
        <v>12</v>
      </c>
      <c r="D6" s="38" t="s">
        <v>12</v>
      </c>
      <c r="E6" s="38" t="s">
        <v>12</v>
      </c>
      <c r="F6" s="10"/>
    </row>
    <row r="7" spans="1:6" ht="10.5" x14ac:dyDescent="0.35">
      <c r="B7" s="71" t="s">
        <v>4</v>
      </c>
      <c r="C7" s="71" t="s">
        <v>4</v>
      </c>
      <c r="D7" s="71" t="s">
        <v>5</v>
      </c>
      <c r="E7" s="71" t="s">
        <v>5</v>
      </c>
      <c r="F7" s="72"/>
    </row>
    <row r="8" spans="1:6" x14ac:dyDescent="0.35">
      <c r="A8" s="73"/>
      <c r="D8" s="132" t="s">
        <v>6</v>
      </c>
      <c r="E8" s="132"/>
      <c r="F8" s="114"/>
    </row>
    <row r="9" spans="1:6" ht="18.75" customHeight="1" x14ac:dyDescent="0.35">
      <c r="A9" s="63" t="s">
        <v>21</v>
      </c>
      <c r="B9" s="74">
        <f>[1]SOCI!C7</f>
        <v>-23820498</v>
      </c>
      <c r="C9" s="74">
        <f>[1]SOCI!D7</f>
        <v>14449232</v>
      </c>
      <c r="D9" s="74">
        <f>[1]SOCI!E7</f>
        <v>-109760091</v>
      </c>
      <c r="E9" s="74">
        <f>[1]SOCI!F7</f>
        <v>66579171</v>
      </c>
      <c r="F9" s="75"/>
    </row>
    <row r="10" spans="1:6" x14ac:dyDescent="0.35">
      <c r="A10" s="21"/>
      <c r="B10" s="76"/>
      <c r="C10" s="76"/>
      <c r="D10" s="76"/>
      <c r="E10" s="76"/>
      <c r="F10" s="77"/>
    </row>
    <row r="11" spans="1:6" ht="10.5" x14ac:dyDescent="0.35">
      <c r="A11" s="78" t="str">
        <f>[1]SOCI!A9</f>
        <v>Other comprehensive income</v>
      </c>
      <c r="B11" s="76"/>
      <c r="C11" s="76"/>
      <c r="D11" s="76"/>
      <c r="E11" s="76"/>
      <c r="F11" s="77"/>
    </row>
    <row r="12" spans="1:6" ht="20" x14ac:dyDescent="0.35">
      <c r="A12" s="81" t="str">
        <f>[1]SOCI!A10</f>
        <v>Other comprehensive income to be reclassified to income statement in subsequent periods (net of tax):</v>
      </c>
      <c r="B12" s="76">
        <f>[1]SOCI!C10</f>
        <v>0</v>
      </c>
      <c r="C12" s="76">
        <f>[1]SOCI!D10</f>
        <v>0</v>
      </c>
      <c r="D12" s="76">
        <f>[1]SOCI!E10</f>
        <v>0</v>
      </c>
      <c r="E12" s="76">
        <f>[1]SOCI!F10</f>
        <v>0</v>
      </c>
      <c r="F12" s="77"/>
    </row>
    <row r="13" spans="1:6" x14ac:dyDescent="0.35">
      <c r="A13" s="81" t="str">
        <f>[1]SOCI!A11</f>
        <v>Net gain/(loss) on cash flow hedges</v>
      </c>
      <c r="B13" s="61">
        <f>[1]SOCI!C11</f>
        <v>341776</v>
      </c>
      <c r="C13" s="61">
        <f>[1]SOCI!D11</f>
        <v>1888522</v>
      </c>
      <c r="D13" s="61">
        <f>[1]SOCI!E11</f>
        <v>1574835</v>
      </c>
      <c r="E13" s="61">
        <f>[1]SOCI!F11</f>
        <v>8701932</v>
      </c>
      <c r="F13" s="77"/>
    </row>
    <row r="14" spans="1:6" x14ac:dyDescent="0.35">
      <c r="A14" s="81"/>
      <c r="B14" s="61"/>
      <c r="C14" s="61"/>
      <c r="D14" s="61"/>
      <c r="E14" s="61"/>
      <c r="F14" s="77"/>
    </row>
    <row r="15" spans="1:6" ht="21" x14ac:dyDescent="0.35">
      <c r="A15" s="78" t="str">
        <f>[1]SOCI!A13</f>
        <v>Net other comprehensive income to be reclassified to income/(loss) statement in subsequent periods</v>
      </c>
      <c r="B15" s="79">
        <f>[1]SOCI!C13</f>
        <v>341776</v>
      </c>
      <c r="C15" s="79">
        <f>[1]SOCI!D13</f>
        <v>1888522</v>
      </c>
      <c r="D15" s="79">
        <f>[1]SOCI!E13</f>
        <v>1574835</v>
      </c>
      <c r="E15" s="79">
        <f>[1]SOCI!F13</f>
        <v>8701932</v>
      </c>
      <c r="F15" s="25"/>
    </row>
    <row r="16" spans="1:6" x14ac:dyDescent="0.35">
      <c r="A16" s="81"/>
      <c r="B16" s="80"/>
      <c r="C16" s="80"/>
      <c r="D16" s="80"/>
      <c r="E16" s="80"/>
      <c r="F16" s="23"/>
    </row>
    <row r="17" spans="1:6" ht="20" x14ac:dyDescent="0.35">
      <c r="A17" s="81" t="str">
        <f>[1]SOCI!A15</f>
        <v>Other comprehensive income not to be reclassified to income statement in subsequent periods (net of tax):</v>
      </c>
      <c r="B17" s="80"/>
      <c r="C17" s="80"/>
      <c r="D17" s="80"/>
      <c r="E17" s="80"/>
      <c r="F17" s="23"/>
    </row>
    <row r="18" spans="1:6" x14ac:dyDescent="0.35">
      <c r="A18" s="81" t="str">
        <f>[1]SOCI!A16</f>
        <v>Actuarial gains / (losses) on defined benefit pension plans</v>
      </c>
      <c r="B18" s="61">
        <f>[1]SOCI!C16</f>
        <v>0</v>
      </c>
      <c r="C18" s="61">
        <f>[1]SOCI!D16</f>
        <v>0</v>
      </c>
      <c r="D18" s="61">
        <f>[1]SOCI!E16</f>
        <v>0</v>
      </c>
      <c r="E18" s="61">
        <f>[1]SOCI!F16</f>
        <v>0</v>
      </c>
      <c r="F18" s="77"/>
    </row>
    <row r="19" spans="1:6" ht="20" x14ac:dyDescent="0.35">
      <c r="A19" s="81" t="str">
        <f>[1]SOCI!A17</f>
        <v>Revaluation of lands, buildings and equipment category in property plant and equipment</v>
      </c>
      <c r="B19" s="61">
        <f>[1]SOCI!C17</f>
        <v>0</v>
      </c>
      <c r="C19" s="61">
        <f>[1]SOCI!D17</f>
        <v>0</v>
      </c>
      <c r="D19" s="61">
        <f>[1]SOCI!E17</f>
        <v>0</v>
      </c>
      <c r="E19" s="61">
        <f>[1]SOCI!F17</f>
        <v>0</v>
      </c>
      <c r="F19" s="77"/>
    </row>
    <row r="20" spans="1:6" x14ac:dyDescent="0.35">
      <c r="A20" s="81" t="str">
        <f>[1]SOCI!A18</f>
        <v>Deferred income tax related to revaluation, recognized in equity</v>
      </c>
      <c r="B20" s="61">
        <f>[1]SOCI!C18</f>
        <v>0</v>
      </c>
      <c r="C20" s="61">
        <f>[1]SOCI!D18</f>
        <v>0</v>
      </c>
      <c r="D20" s="61">
        <f>[1]SOCI!E18</f>
        <v>0</v>
      </c>
      <c r="E20" s="61">
        <f>[1]SOCI!F18</f>
        <v>0</v>
      </c>
      <c r="F20" s="77"/>
    </row>
    <row r="21" spans="1:6" hidden="1" x14ac:dyDescent="0.35">
      <c r="A21" s="81" t="str">
        <f>[1]SOCI!A19</f>
        <v>Hedging reserves</v>
      </c>
      <c r="B21" s="61">
        <f>[1]SOCI!C19</f>
        <v>0</v>
      </c>
      <c r="C21" s="61">
        <f>[1]SOCI!D19</f>
        <v>0</v>
      </c>
      <c r="D21" s="61">
        <f>[1]SOCI!E19</f>
        <v>0</v>
      </c>
      <c r="E21" s="61">
        <f>[1]SOCI!F19</f>
        <v>0</v>
      </c>
      <c r="F21" s="77"/>
    </row>
    <row r="22" spans="1:6" hidden="1" x14ac:dyDescent="0.35">
      <c r="A22" s="81"/>
      <c r="B22" s="61"/>
      <c r="C22" s="61"/>
      <c r="D22" s="61"/>
      <c r="E22" s="61"/>
      <c r="F22" s="77"/>
    </row>
    <row r="23" spans="1:6" x14ac:dyDescent="0.35">
      <c r="A23" s="81"/>
      <c r="B23" s="61"/>
      <c r="C23" s="61"/>
      <c r="D23" s="61"/>
      <c r="E23" s="61"/>
      <c r="F23" s="77"/>
    </row>
    <row r="24" spans="1:6" ht="21" x14ac:dyDescent="0.35">
      <c r="A24" s="78" t="str">
        <f>[1]SOCI!A22</f>
        <v>Net other comprehensive income/(loss) not to be reclassified to income statement in subsequent periods</v>
      </c>
      <c r="B24" s="79">
        <f>[1]SOCI!C22</f>
        <v>0</v>
      </c>
      <c r="C24" s="79">
        <f>[1]SOCI!D22</f>
        <v>0</v>
      </c>
      <c r="D24" s="79">
        <f>[1]SOCI!E22</f>
        <v>0</v>
      </c>
      <c r="E24" s="79">
        <f>[1]SOCI!F22</f>
        <v>0</v>
      </c>
      <c r="F24" s="25"/>
    </row>
    <row r="25" spans="1:6" ht="10.5" x14ac:dyDescent="0.35">
      <c r="A25" s="78"/>
      <c r="B25" s="79"/>
      <c r="C25" s="79"/>
      <c r="D25" s="79"/>
      <c r="E25" s="79"/>
      <c r="F25" s="25"/>
    </row>
    <row r="26" spans="1:6" ht="10.5" x14ac:dyDescent="0.35">
      <c r="A26" s="78" t="str">
        <f>[1]SOCI!A24</f>
        <v xml:space="preserve">Total other comprehensive income/ (loss) for the year, net of tax </v>
      </c>
      <c r="B26" s="79">
        <f>[1]SOCI!C24</f>
        <v>341776</v>
      </c>
      <c r="C26" s="79">
        <f>[1]SOCI!D24</f>
        <v>1888522</v>
      </c>
      <c r="D26" s="79">
        <f>[1]SOCI!E24</f>
        <v>1574835</v>
      </c>
      <c r="E26" s="79">
        <f>[1]SOCI!F24</f>
        <v>8701932</v>
      </c>
      <c r="F26" s="25"/>
    </row>
    <row r="27" spans="1:6" ht="13.5" x14ac:dyDescent="0.35">
      <c r="A27" s="78" t="str">
        <f>[1]SOCI!A25</f>
        <v>Total comprehensive result for the year, net of tax</v>
      </c>
      <c r="B27" s="82">
        <f>[1]SOCI!C25</f>
        <v>-23478722</v>
      </c>
      <c r="C27" s="82">
        <f>[1]SOCI!D25</f>
        <v>16337755</v>
      </c>
      <c r="D27" s="82">
        <f>[1]SOCI!E25</f>
        <v>-108185256</v>
      </c>
      <c r="E27" s="82">
        <f>[1]SOCI!F25</f>
        <v>75281103</v>
      </c>
      <c r="F27" s="83"/>
    </row>
    <row r="28" spans="1:6" x14ac:dyDescent="0.35">
      <c r="A28" s="81" t="str">
        <f>[1]SOCI!A26</f>
        <v>Attributable to:</v>
      </c>
      <c r="B28" s="61"/>
      <c r="C28" s="61"/>
      <c r="D28" s="61"/>
      <c r="E28" s="61"/>
      <c r="F28" s="77"/>
    </row>
    <row r="29" spans="1:6" x14ac:dyDescent="0.35">
      <c r="A29" s="81" t="str">
        <f>[1]SOCI!A27</f>
        <v>Equity holders of the parent</v>
      </c>
      <c r="B29" s="61">
        <f>[1]SOCI!C27</f>
        <v>-23406071</v>
      </c>
      <c r="C29" s="61">
        <f>[1]SOCI!D27</f>
        <v>15869683</v>
      </c>
      <c r="D29" s="61">
        <f>[1]SOCI!E27</f>
        <v>-107850495</v>
      </c>
      <c r="E29" s="61">
        <f>[1]SOCI!F27</f>
        <v>73124321</v>
      </c>
      <c r="F29" s="77"/>
    </row>
    <row r="30" spans="1:6" x14ac:dyDescent="0.35">
      <c r="A30" s="81" t="str">
        <f>[1]SOCI!A28</f>
        <v>Non-Controlling interests</v>
      </c>
      <c r="B30" s="61">
        <f>[1]SOCI!C28</f>
        <v>-72651</v>
      </c>
      <c r="C30" s="61">
        <f>[1]SOCI!D28</f>
        <v>468072</v>
      </c>
      <c r="D30" s="61">
        <f>[1]SOCI!E28</f>
        <v>-334761</v>
      </c>
      <c r="E30" s="61">
        <f>[1]SOCI!F28</f>
        <v>2156782</v>
      </c>
      <c r="F30" s="77"/>
    </row>
    <row r="31" spans="1:6" ht="8" customHeight="1" x14ac:dyDescent="0.35">
      <c r="A31" s="78"/>
      <c r="B31" s="61"/>
      <c r="C31" s="61"/>
      <c r="D31" s="61"/>
      <c r="E31" s="61"/>
      <c r="F31" s="77"/>
    </row>
    <row r="32" spans="1:6" ht="13.5" x14ac:dyDescent="0.35">
      <c r="A32" s="78" t="s">
        <v>20</v>
      </c>
      <c r="B32" s="84">
        <f>[1]SOCI!C30</f>
        <v>-23478722</v>
      </c>
      <c r="C32" s="84">
        <f>[1]SOCI!D30</f>
        <v>16337755</v>
      </c>
      <c r="D32" s="84">
        <f>[1]SOCI!E30</f>
        <v>-108185256</v>
      </c>
      <c r="E32" s="84">
        <f>[1]SOCI!F30</f>
        <v>75281103</v>
      </c>
      <c r="F32" s="75"/>
    </row>
    <row r="35" spans="2:5" x14ac:dyDescent="0.35">
      <c r="B35" s="85"/>
      <c r="C35" s="85"/>
      <c r="D35" s="85"/>
      <c r="E35" s="85"/>
    </row>
  </sheetData>
  <mergeCells count="1">
    <mergeCell ref="D8:E8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9"/>
  <sheetViews>
    <sheetView zoomScale="80" zoomScaleNormal="8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1" sqref="J1:N1048576"/>
    </sheetView>
  </sheetViews>
  <sheetFormatPr defaultColWidth="9" defaultRowHeight="10" x14ac:dyDescent="0.35"/>
  <cols>
    <col min="1" max="1" width="62.1796875" style="87" customWidth="1"/>
    <col min="2" max="2" width="17.81640625" style="23" customWidth="1"/>
    <col min="3" max="3" width="16.453125" style="23" customWidth="1"/>
    <col min="4" max="4" width="17.453125" style="18" customWidth="1"/>
    <col min="5" max="5" width="16.54296875" style="18" customWidth="1"/>
    <col min="6" max="7" width="9" style="18"/>
    <col min="8" max="8" width="11" style="18" bestFit="1" customWidth="1"/>
    <col min="9" max="16384" width="9" style="18"/>
  </cols>
  <sheetData>
    <row r="1" spans="1:7" x14ac:dyDescent="0.35">
      <c r="A1" s="56" t="s">
        <v>0</v>
      </c>
    </row>
    <row r="2" spans="1:7" ht="10.5" x14ac:dyDescent="0.25">
      <c r="A2" s="119" t="s">
        <v>22</v>
      </c>
    </row>
    <row r="3" spans="1:7" x14ac:dyDescent="0.35">
      <c r="A3" s="19" t="s">
        <v>3</v>
      </c>
    </row>
    <row r="4" spans="1:7" ht="10.5" x14ac:dyDescent="0.35">
      <c r="A4" s="86"/>
    </row>
    <row r="5" spans="1:7" ht="13.5" x14ac:dyDescent="0.55000000000000004">
      <c r="B5" s="115" t="str">
        <f>[1]IS!$C$6</f>
        <v>March 31, 2024</v>
      </c>
      <c r="C5" s="115" t="str">
        <f>[1]IS!$D$6</f>
        <v>March 31, 2023</v>
      </c>
      <c r="D5" s="115" t="str">
        <f>[1]IS!$C$6</f>
        <v>March 31, 2024</v>
      </c>
      <c r="E5" s="115" t="str">
        <f>[1]IS!$D$6</f>
        <v>March 31, 2023</v>
      </c>
    </row>
    <row r="6" spans="1:7" ht="23.9" customHeight="1" x14ac:dyDescent="0.35">
      <c r="B6" s="10" t="s">
        <v>12</v>
      </c>
      <c r="C6" s="10" t="s">
        <v>12</v>
      </c>
      <c r="D6" s="10" t="s">
        <v>12</v>
      </c>
      <c r="E6" s="10" t="s">
        <v>12</v>
      </c>
    </row>
    <row r="7" spans="1:7" ht="23.9" customHeight="1" x14ac:dyDescent="0.35">
      <c r="B7" s="88" t="s">
        <v>4</v>
      </c>
      <c r="C7" s="88" t="s">
        <v>4</v>
      </c>
      <c r="D7" s="88" t="s">
        <v>5</v>
      </c>
      <c r="E7" s="88" t="s">
        <v>5</v>
      </c>
      <c r="G7" s="10"/>
    </row>
    <row r="8" spans="1:7" x14ac:dyDescent="0.35">
      <c r="B8" s="89"/>
      <c r="C8" s="89"/>
      <c r="D8" s="132" t="s">
        <v>6</v>
      </c>
      <c r="E8" s="132"/>
    </row>
    <row r="9" spans="1:7" ht="11" thickBot="1" x14ac:dyDescent="0.4">
      <c r="A9" s="90" t="str">
        <f>[1]CF!A9</f>
        <v>(Loss)/Profit before income tax</v>
      </c>
      <c r="B9" s="91">
        <f>[1]CF!C9</f>
        <v>-14941128</v>
      </c>
      <c r="C9" s="91">
        <f>[1]CF!D9</f>
        <v>47000232</v>
      </c>
      <c r="D9" s="91">
        <f>[1]CF!E9</f>
        <v>-68845730</v>
      </c>
      <c r="E9" s="91">
        <f>[1]CF!F9</f>
        <v>216567669</v>
      </c>
    </row>
    <row r="10" spans="1:7" ht="10.5" hidden="1" thickTop="1" x14ac:dyDescent="0.35">
      <c r="A10" s="113">
        <f>[1]CF!A10</f>
        <v>0</v>
      </c>
      <c r="B10" s="22">
        <f>[1]CF!C10</f>
        <v>0</v>
      </c>
      <c r="C10" s="22">
        <f>[1]CF!D10</f>
        <v>0</v>
      </c>
      <c r="D10" s="22">
        <f>[1]CF!E10</f>
        <v>0</v>
      </c>
      <c r="E10" s="22">
        <f>[1]CF!F10</f>
        <v>0</v>
      </c>
    </row>
    <row r="11" spans="1:7" ht="10.5" thickTop="1" x14ac:dyDescent="0.35">
      <c r="A11" s="113" t="str">
        <f>[1]CF!A11</f>
        <v>Adjustments for:</v>
      </c>
      <c r="B11" s="92"/>
      <c r="C11" s="92"/>
      <c r="D11" s="92"/>
      <c r="E11" s="92"/>
    </row>
    <row r="12" spans="1:7" x14ac:dyDescent="0.35">
      <c r="A12" s="113" t="str">
        <f>[1]CF!A12</f>
        <v>Depreciation and amortization of property, plant and equipment and intangibles assets</v>
      </c>
      <c r="B12" s="22">
        <f>[1]CF!C12</f>
        <v>28509305</v>
      </c>
      <c r="C12" s="22">
        <f>[1]CF!D12</f>
        <v>32352670</v>
      </c>
      <c r="D12" s="22">
        <f>[1]CF!E12</f>
        <v>131365176</v>
      </c>
      <c r="E12" s="22">
        <f>[1]CF!F12</f>
        <v>149074633</v>
      </c>
    </row>
    <row r="13" spans="1:7" x14ac:dyDescent="0.35">
      <c r="A13" s="113" t="str">
        <f>[1]CF!A13</f>
        <v>Depreciation of right-of-use assets</v>
      </c>
      <c r="B13" s="22">
        <f>[1]CF!C13</f>
        <v>5378454</v>
      </c>
      <c r="C13" s="22">
        <f>[1]CF!D13</f>
        <v>2078669</v>
      </c>
      <c r="D13" s="22">
        <f>[1]CF!E13</f>
        <v>24782840</v>
      </c>
      <c r="E13" s="22">
        <f>[1]CF!F13</f>
        <v>9578091</v>
      </c>
    </row>
    <row r="14" spans="1:7" x14ac:dyDescent="0.35">
      <c r="A14" s="113" t="str">
        <f>[1]CF!A14</f>
        <v>Provisions for receivables and inventories (incl write-off)</v>
      </c>
      <c r="B14" s="22">
        <f>[1]CF!C14</f>
        <v>-7810792</v>
      </c>
      <c r="C14" s="22">
        <f>[1]CF!D14</f>
        <v>872181</v>
      </c>
      <c r="D14" s="22">
        <f>[1]CF!E14</f>
        <v>-35990567</v>
      </c>
      <c r="E14" s="22">
        <f>[1]CF!F14</f>
        <v>4018836</v>
      </c>
    </row>
    <row r="15" spans="1:7" x14ac:dyDescent="0.35">
      <c r="A15" s="113" t="str">
        <f>[1]CF!A15</f>
        <v>Impairment for property, plant and equipment (incl write-off)</v>
      </c>
      <c r="B15" s="22">
        <f>[1]CF!C15</f>
        <v>-1028</v>
      </c>
      <c r="C15" s="22">
        <f>[1]CF!D15</f>
        <v>15154</v>
      </c>
      <c r="D15" s="22">
        <f>[1]CF!E15</f>
        <v>-4737</v>
      </c>
      <c r="E15" s="22">
        <f>[1]CF!F15</f>
        <v>69827</v>
      </c>
    </row>
    <row r="16" spans="1:7" hidden="1" x14ac:dyDescent="0.35">
      <c r="A16" s="113" t="str">
        <f>[1]CF!A16</f>
        <v>Adjustments for revaluation increase (decrease), property, plant and equipment</v>
      </c>
      <c r="B16" s="22">
        <f>[1]CF!C16</f>
        <v>0</v>
      </c>
      <c r="C16" s="22">
        <f>[1]CF!D16</f>
        <v>0</v>
      </c>
      <c r="D16" s="22">
        <f>[1]CF!E16</f>
        <v>0</v>
      </c>
      <c r="E16" s="22">
        <f>[1]CF!F16</f>
        <v>0</v>
      </c>
    </row>
    <row r="17" spans="1:5" hidden="1" x14ac:dyDescent="0.35">
      <c r="A17" s="113" t="str">
        <f>[1]CF!A17</f>
        <v>Provision for environmental and other liabilities</v>
      </c>
      <c r="B17" s="22">
        <f>[1]CF!C17</f>
        <v>0</v>
      </c>
      <c r="C17" s="22">
        <f>[1]CF!D17</f>
        <v>0</v>
      </c>
      <c r="D17" s="22">
        <f>[1]CF!E17</f>
        <v>0</v>
      </c>
      <c r="E17" s="22">
        <f>[1]CF!F17</f>
        <v>0</v>
      </c>
    </row>
    <row r="18" spans="1:5" hidden="1" x14ac:dyDescent="0.35">
      <c r="A18" s="113" t="str">
        <f>[1]CF!A18</f>
        <v>Retirement benefit provisions</v>
      </c>
      <c r="B18" s="22">
        <f>[1]CF!C18</f>
        <v>0</v>
      </c>
      <c r="C18" s="22">
        <f>[1]CF!D18</f>
        <v>0</v>
      </c>
      <c r="D18" s="22">
        <f>[1]CF!E18</f>
        <v>0</v>
      </c>
      <c r="E18" s="22">
        <f>[1]CF!F18</f>
        <v>0</v>
      </c>
    </row>
    <row r="19" spans="1:5" x14ac:dyDescent="0.35">
      <c r="A19" s="113" t="str">
        <f>[1]CF!A19</f>
        <v>Late payment interest</v>
      </c>
      <c r="B19" s="22">
        <f>[1]CF!C19</f>
        <v>402409</v>
      </c>
      <c r="C19" s="22">
        <f>[1]CF!D19</f>
        <v>1416856</v>
      </c>
      <c r="D19" s="22">
        <f>[1]CF!E19</f>
        <v>1854220</v>
      </c>
      <c r="E19" s="22">
        <f>[1]CF!F19</f>
        <v>6528589</v>
      </c>
    </row>
    <row r="20" spans="1:5" x14ac:dyDescent="0.35">
      <c r="A20" s="113" t="str">
        <f>[1]CF!A20</f>
        <v>Other financial income</v>
      </c>
      <c r="B20" s="22">
        <f>[1]CF!C20</f>
        <v>-147772</v>
      </c>
      <c r="C20" s="22">
        <f>[1]CF!D20</f>
        <v>-172799</v>
      </c>
      <c r="D20" s="22">
        <f>[1]CF!E20</f>
        <v>-680904</v>
      </c>
      <c r="E20" s="22">
        <f>[1]CF!F20</f>
        <v>-796223</v>
      </c>
    </row>
    <row r="21" spans="1:5" x14ac:dyDescent="0.35">
      <c r="A21" s="113" t="str">
        <f>[1]CF!A21</f>
        <v>Unwinding of discount leasing</v>
      </c>
      <c r="B21" s="22">
        <f>[1]CF!C21</f>
        <v>7177677</v>
      </c>
      <c r="C21" s="22">
        <f>[1]CF!D21</f>
        <v>2072761</v>
      </c>
      <c r="D21" s="22">
        <f>[1]CF!E21</f>
        <v>33073300</v>
      </c>
      <c r="E21" s="22">
        <f>[1]CF!F21</f>
        <v>9550868</v>
      </c>
    </row>
    <row r="22" spans="1:5" hidden="1" x14ac:dyDescent="0.35">
      <c r="A22" s="113" t="str">
        <f>[1]CF!A22</f>
        <v>Unwinding of discount environmental provision</v>
      </c>
      <c r="B22" s="22">
        <f>[1]CF!C22</f>
        <v>0</v>
      </c>
      <c r="C22" s="22">
        <f>[1]CF!D22</f>
        <v>0</v>
      </c>
      <c r="D22" s="22">
        <f>[1]CF!E22</f>
        <v>0</v>
      </c>
      <c r="E22" s="22">
        <f>[1]CF!F22</f>
        <v>0</v>
      </c>
    </row>
    <row r="23" spans="1:5" x14ac:dyDescent="0.35">
      <c r="A23" s="113" t="str">
        <f>[1]CF!A23</f>
        <v>Interest income</v>
      </c>
      <c r="B23" s="23">
        <f>[1]CF!C23</f>
        <v>-12118808</v>
      </c>
      <c r="C23" s="23">
        <f>[1]CF!D23</f>
        <v>-14849221</v>
      </c>
      <c r="D23" s="23">
        <f>[1]CF!E23</f>
        <v>-55841044</v>
      </c>
      <c r="E23" s="23">
        <f>[1]CF!F23</f>
        <v>-68422241</v>
      </c>
    </row>
    <row r="24" spans="1:5" x14ac:dyDescent="0.35">
      <c r="A24" s="113" t="str">
        <f>[1]CF!A24</f>
        <v>Interest expense and bank charges</v>
      </c>
      <c r="B24" s="22">
        <f>[1]CF!C24</f>
        <v>28886732</v>
      </c>
      <c r="C24" s="22">
        <f>[1]CF!D24</f>
        <v>25994302</v>
      </c>
      <c r="D24" s="22">
        <f>[1]CF!E24</f>
        <v>133104284</v>
      </c>
      <c r="E24" s="22">
        <f>[1]CF!F24</f>
        <v>119776545</v>
      </c>
    </row>
    <row r="25" spans="1:5" hidden="1" x14ac:dyDescent="0.35">
      <c r="A25" s="113" t="str">
        <f>[1]CF!A25</f>
        <v>Unrealised gains from derivatives</v>
      </c>
      <c r="B25" s="22">
        <f>[1]CF!C25</f>
        <v>0</v>
      </c>
      <c r="C25" s="22">
        <f>[1]CF!D25</f>
        <v>0</v>
      </c>
      <c r="D25" s="22">
        <f>[1]CF!E25</f>
        <v>0</v>
      </c>
      <c r="E25" s="22">
        <f>[1]CF!F25</f>
        <v>0</v>
      </c>
    </row>
    <row r="26" spans="1:5" x14ac:dyDescent="0.35">
      <c r="A26" s="113" t="str">
        <f>[1]CF!A26</f>
        <v>Adjustments for gain loss on disposals of property, plant and equipment</v>
      </c>
      <c r="B26" s="22">
        <f>[1]CF!C26</f>
        <v>-162633</v>
      </c>
      <c r="C26" s="22">
        <f>[1]CF!D26</f>
        <v>-11003</v>
      </c>
      <c r="D26" s="22">
        <f>[1]CF!E26</f>
        <v>-749380</v>
      </c>
      <c r="E26" s="22">
        <f>[1]CF!F26</f>
        <v>-50700</v>
      </c>
    </row>
    <row r="27" spans="1:5" x14ac:dyDescent="0.35">
      <c r="A27" s="113" t="str">
        <f>[1]CF!A27</f>
        <v xml:space="preserve">Unrealised foreign exchange (gain)/loss </v>
      </c>
      <c r="B27" s="22">
        <f>[1]CF!C27</f>
        <v>-3479508</v>
      </c>
      <c r="C27" s="22">
        <f>[1]CF!D27</f>
        <v>2115594</v>
      </c>
      <c r="D27" s="22">
        <f>[1]CF!E27</f>
        <v>-16032877</v>
      </c>
      <c r="E27" s="22">
        <f>[1]CF!F27</f>
        <v>9748234</v>
      </c>
    </row>
    <row r="28" spans="1:5" ht="10.5" x14ac:dyDescent="0.35">
      <c r="A28" s="90" t="str">
        <f>[1]CF!A28</f>
        <v>Cash flows from operations before working capital changes</v>
      </c>
      <c r="B28" s="22">
        <f>[1]CF!C28</f>
        <v>31692908</v>
      </c>
      <c r="C28" s="22">
        <f>[1]CF!D28</f>
        <v>98885396</v>
      </c>
      <c r="D28" s="22">
        <f>[1]CF!E28</f>
        <v>146034581</v>
      </c>
      <c r="E28" s="22">
        <f>[1]CF!F28</f>
        <v>455644128</v>
      </c>
    </row>
    <row r="29" spans="1:5" ht="11" hidden="1" thickBot="1" x14ac:dyDescent="0.4">
      <c r="A29" s="113"/>
      <c r="B29" s="91">
        <f>[1]CF!C29</f>
        <v>0</v>
      </c>
      <c r="C29" s="91">
        <f>[1]CF!D29</f>
        <v>0</v>
      </c>
      <c r="D29" s="91">
        <f>[1]CF!E29</f>
        <v>0</v>
      </c>
      <c r="E29" s="91">
        <f>[1]CF!F29</f>
        <v>0</v>
      </c>
    </row>
    <row r="30" spans="1:5" x14ac:dyDescent="0.35">
      <c r="A30" s="113" t="str">
        <f>[1]CF!A30</f>
        <v>Net working capital changes:</v>
      </c>
      <c r="B30" s="22"/>
      <c r="C30" s="22"/>
      <c r="D30" s="22"/>
      <c r="E30" s="22"/>
    </row>
    <row r="31" spans="1:5" x14ac:dyDescent="0.35">
      <c r="A31" s="113" t="str">
        <f>[1]CF!A31</f>
        <v>Receivables and prepayments</v>
      </c>
      <c r="B31" s="92">
        <f>[1]CF!C31</f>
        <v>37468213</v>
      </c>
      <c r="C31" s="92">
        <f>[1]CF!D31</f>
        <v>-38090541</v>
      </c>
      <c r="D31" s="92">
        <f>[1]CF!E31</f>
        <v>172646032</v>
      </c>
      <c r="E31" s="92">
        <f>[1]CF!F31</f>
        <v>-175513595</v>
      </c>
    </row>
    <row r="32" spans="1:5" x14ac:dyDescent="0.35">
      <c r="A32" s="113" t="str">
        <f>[1]CF!A32</f>
        <v>Inventories</v>
      </c>
      <c r="B32" s="22">
        <f>[1]CF!C32</f>
        <v>84716849</v>
      </c>
      <c r="C32" s="22">
        <f>[1]CF!D32</f>
        <v>-43204460</v>
      </c>
      <c r="D32" s="22">
        <f>[1]CF!E32</f>
        <v>390358297</v>
      </c>
      <c r="E32" s="22">
        <f>[1]CF!F32</f>
        <v>-199077511</v>
      </c>
    </row>
    <row r="33" spans="1:5" x14ac:dyDescent="0.35">
      <c r="A33" s="113" t="str">
        <f>[1]CF!A33</f>
        <v>Adjustments for increase (decrease) in trade and other payables and adjustments for increase (decrease) in contract liabilities</v>
      </c>
      <c r="B33" s="22">
        <f>[1]CF!C33</f>
        <v>-128921828</v>
      </c>
      <c r="C33" s="22">
        <f>[1]CF!D33</f>
        <v>13077712</v>
      </c>
      <c r="D33" s="22">
        <f>[1]CF!E33</f>
        <v>-594045999</v>
      </c>
      <c r="E33" s="22">
        <f>[1]CF!F33</f>
        <v>60259481</v>
      </c>
    </row>
    <row r="34" spans="1:5" ht="10.5" x14ac:dyDescent="0.35">
      <c r="A34" s="90" t="str">
        <f>[1]CF!A34</f>
        <v>Change in working capital</v>
      </c>
      <c r="B34" s="22">
        <f>[1]CF!C34</f>
        <v>-6736766</v>
      </c>
      <c r="C34" s="22">
        <f>[1]CF!D34</f>
        <v>-68217290</v>
      </c>
      <c r="D34" s="22">
        <f>[1]CF!E34</f>
        <v>-31041670</v>
      </c>
      <c r="E34" s="22">
        <f>[1]CF!F34</f>
        <v>-314331625</v>
      </c>
    </row>
    <row r="35" spans="1:5" ht="10.5" hidden="1" x14ac:dyDescent="0.35">
      <c r="A35" s="90"/>
      <c r="B35" s="22">
        <f>[1]CF!C35</f>
        <v>0</v>
      </c>
      <c r="C35" s="22">
        <f>[1]CF!D35</f>
        <v>0</v>
      </c>
      <c r="D35" s="22">
        <f>[1]CF!E35</f>
        <v>0</v>
      </c>
      <c r="E35" s="22">
        <f>[1]CF!F35</f>
        <v>0</v>
      </c>
    </row>
    <row r="36" spans="1:5" ht="11" hidden="1" thickBot="1" x14ac:dyDescent="0.4">
      <c r="A36" s="90" t="str">
        <f>[1]CF!A36</f>
        <v>Income tax paid</v>
      </c>
      <c r="B36" s="91">
        <f>[1]CF!C36</f>
        <v>0</v>
      </c>
      <c r="C36" s="91">
        <f>[1]CF!D36</f>
        <v>0</v>
      </c>
      <c r="D36" s="91">
        <f>[1]CF!E36</f>
        <v>0</v>
      </c>
      <c r="E36" s="91">
        <f>[1]CF!F36</f>
        <v>0</v>
      </c>
    </row>
    <row r="37" spans="1:5" ht="10.5" hidden="1" x14ac:dyDescent="0.35">
      <c r="A37" s="90" t="str">
        <f>[1]CF!A37</f>
        <v>Cash (paid)/received for derivatives, net</v>
      </c>
      <c r="B37" s="93">
        <f>[1]CF!C37</f>
        <v>0</v>
      </c>
      <c r="C37" s="93">
        <f>[1]CF!D37</f>
        <v>0</v>
      </c>
      <c r="D37" s="93">
        <f>[1]CF!E37</f>
        <v>0</v>
      </c>
      <c r="E37" s="93">
        <f>[1]CF!F37</f>
        <v>0</v>
      </c>
    </row>
    <row r="38" spans="1:5" ht="10.5" hidden="1" x14ac:dyDescent="0.35">
      <c r="A38" s="90"/>
      <c r="B38" s="93">
        <f>[1]CF!C38</f>
        <v>0</v>
      </c>
      <c r="C38" s="93">
        <f>[1]CF!D38</f>
        <v>0</v>
      </c>
      <c r="D38" s="93">
        <f>[1]CF!E38</f>
        <v>0</v>
      </c>
      <c r="E38" s="93">
        <f>[1]CF!F38</f>
        <v>0</v>
      </c>
    </row>
    <row r="39" spans="1:5" ht="11" thickBot="1" x14ac:dyDescent="0.4">
      <c r="A39" s="90" t="str">
        <f>[1]CF!A39</f>
        <v>Net cash inflow from operating activities</v>
      </c>
      <c r="B39" s="91">
        <f>[1]CF!C39</f>
        <v>24956142</v>
      </c>
      <c r="C39" s="91">
        <f>[1]CF!D39</f>
        <v>30668106</v>
      </c>
      <c r="D39" s="91">
        <f>[1]CF!E39</f>
        <v>114992911</v>
      </c>
      <c r="E39" s="91">
        <f>[1]CF!F39</f>
        <v>141312503</v>
      </c>
    </row>
    <row r="40" spans="1:5" ht="11" hidden="1" thickTop="1" x14ac:dyDescent="0.35">
      <c r="A40" s="90"/>
      <c r="B40" s="22">
        <f>[1]CF!C40</f>
        <v>0</v>
      </c>
      <c r="C40" s="22">
        <f>[1]CF!D40</f>
        <v>0</v>
      </c>
      <c r="D40" s="22">
        <f>[1]CF!E40</f>
        <v>0</v>
      </c>
      <c r="E40" s="22">
        <f>[1]CF!F40</f>
        <v>0</v>
      </c>
    </row>
    <row r="41" spans="1:5" ht="11.5" thickTop="1" thickBot="1" x14ac:dyDescent="0.4">
      <c r="A41" s="90" t="str">
        <f>[1]CF!A41</f>
        <v>Cash flows from investing activities</v>
      </c>
      <c r="B41" s="91"/>
      <c r="C41" s="91"/>
      <c r="D41" s="91"/>
      <c r="E41" s="91"/>
    </row>
    <row r="42" spans="1:5" ht="10.5" thickTop="1" x14ac:dyDescent="0.35">
      <c r="A42" s="113" t="str">
        <f>[1]CF!A42</f>
        <v>Purchase of property, plant and equipment</v>
      </c>
      <c r="B42" s="22">
        <f>[1]CF!C42</f>
        <v>-45734671</v>
      </c>
      <c r="C42" s="22">
        <f>[1]CF!D42</f>
        <v>-4044399</v>
      </c>
      <c r="D42" s="22">
        <f>[1]CF!E42</f>
        <v>-210736217</v>
      </c>
      <c r="E42" s="22">
        <f>[1]CF!F42</f>
        <v>-18635782</v>
      </c>
    </row>
    <row r="43" spans="1:5" ht="10.5" hidden="1" x14ac:dyDescent="0.35">
      <c r="A43" s="90"/>
      <c r="B43" s="27">
        <f>[1]CF!C43</f>
        <v>0</v>
      </c>
      <c r="C43" s="27">
        <f>[1]CF!D43</f>
        <v>0</v>
      </c>
      <c r="D43" s="27">
        <f>[1]CF!E43</f>
        <v>0</v>
      </c>
      <c r="E43" s="27">
        <f>[1]CF!F43</f>
        <v>0</v>
      </c>
    </row>
    <row r="44" spans="1:5" x14ac:dyDescent="0.35">
      <c r="A44" s="113" t="str">
        <f>[1]CF!A44</f>
        <v>Purchase of intangible assets</v>
      </c>
      <c r="B44" s="22">
        <f>[1]CF!C44</f>
        <v>-60149</v>
      </c>
      <c r="C44" s="22">
        <f>[1]CF!D44</f>
        <v>-20601</v>
      </c>
      <c r="D44" s="22">
        <f>[1]CF!E44</f>
        <v>-277155</v>
      </c>
      <c r="E44" s="22">
        <f>[1]CF!F44</f>
        <v>-94925</v>
      </c>
    </row>
    <row r="45" spans="1:5" x14ac:dyDescent="0.35">
      <c r="A45" s="113" t="str">
        <f>[1]CF!A45</f>
        <v>Proceeds from sale of property, plant and equipment</v>
      </c>
      <c r="B45" s="22">
        <f>[1]CF!C45</f>
        <v>13645</v>
      </c>
      <c r="C45" s="22">
        <f>[1]CF!D45</f>
        <v>44952</v>
      </c>
      <c r="D45" s="22">
        <f>[1]CF!E45</f>
        <v>62873</v>
      </c>
      <c r="E45" s="22">
        <f>[1]CF!F45</f>
        <v>207130</v>
      </c>
    </row>
    <row r="46" spans="1:5" hidden="1" x14ac:dyDescent="0.35">
      <c r="A46" s="113"/>
      <c r="B46" s="22">
        <f>[1]CF!C46</f>
        <v>0</v>
      </c>
      <c r="C46" s="22">
        <f>[1]CF!D46</f>
        <v>0</v>
      </c>
      <c r="D46" s="22">
        <f>[1]CF!E46</f>
        <v>0</v>
      </c>
      <c r="E46" s="22">
        <f>[1]CF!F46</f>
        <v>0</v>
      </c>
    </row>
    <row r="47" spans="1:5" hidden="1" x14ac:dyDescent="0.35">
      <c r="A47" s="113"/>
      <c r="B47" s="22">
        <f>[1]CF!C47</f>
        <v>0</v>
      </c>
      <c r="C47" s="22">
        <f>[1]CF!D47</f>
        <v>0</v>
      </c>
      <c r="D47" s="22">
        <f>[1]CF!E47</f>
        <v>0</v>
      </c>
      <c r="E47" s="22">
        <f>[1]CF!F47</f>
        <v>0</v>
      </c>
    </row>
    <row r="48" spans="1:5" s="111" customFormat="1" ht="10.5" x14ac:dyDescent="0.35">
      <c r="A48" s="90" t="str">
        <f>[1]CF!A48</f>
        <v>Net cash (outflow) from investing activities</v>
      </c>
      <c r="B48" s="27">
        <f>[1]CF!C48</f>
        <v>-45781175</v>
      </c>
      <c r="C48" s="27">
        <f>[1]CF!D48</f>
        <v>-4020048</v>
      </c>
      <c r="D48" s="27">
        <f>[1]CF!E48</f>
        <v>-210950499</v>
      </c>
      <c r="E48" s="27">
        <f>[1]CF!F48</f>
        <v>-18523577</v>
      </c>
    </row>
    <row r="49" spans="1:5" ht="11.5" hidden="1" x14ac:dyDescent="0.35">
      <c r="A49" s="113"/>
      <c r="B49" s="28">
        <f>[1]CF!C49</f>
        <v>0</v>
      </c>
      <c r="C49" s="28">
        <f>[1]CF!D49</f>
        <v>0</v>
      </c>
      <c r="D49" s="28">
        <f>[1]CF!E49</f>
        <v>0</v>
      </c>
      <c r="E49" s="28">
        <f>[1]CF!F49</f>
        <v>0</v>
      </c>
    </row>
    <row r="50" spans="1:5" ht="10.5" x14ac:dyDescent="0.35">
      <c r="A50" s="90" t="str">
        <f>[1]CF!A50</f>
        <v>Cash flows from financing activities</v>
      </c>
      <c r="B50" s="124"/>
      <c r="C50" s="124"/>
      <c r="D50" s="124"/>
      <c r="E50" s="124"/>
    </row>
    <row r="51" spans="1:5" x14ac:dyDescent="0.2">
      <c r="A51" s="113" t="str">
        <f>[1]CF!A51</f>
        <v>Cash flows from (used in) cash pooling, classified as financing activities</v>
      </c>
      <c r="B51" s="125">
        <f>[1]CF!C51</f>
        <v>5269881</v>
      </c>
      <c r="C51" s="125">
        <f>[1]CF!D51</f>
        <v>-79063167</v>
      </c>
      <c r="D51" s="125">
        <f>[1]CF!E51</f>
        <v>24282558</v>
      </c>
      <c r="E51" s="125">
        <f>[1]CF!F51</f>
        <v>-364307261</v>
      </c>
    </row>
    <row r="52" spans="1:5" hidden="1" x14ac:dyDescent="0.35">
      <c r="A52" s="113" t="str">
        <f>[1]CF!A52</f>
        <v>Long - term loans received from banks</v>
      </c>
      <c r="B52" s="22">
        <f>[1]CF!C52</f>
        <v>0</v>
      </c>
      <c r="C52" s="22">
        <f>[1]CF!D52</f>
        <v>0</v>
      </c>
      <c r="D52" s="22">
        <f>[1]CF!E52</f>
        <v>0</v>
      </c>
      <c r="E52" s="22">
        <f>[1]CF!F52</f>
        <v>0</v>
      </c>
    </row>
    <row r="53" spans="1:5" hidden="1" x14ac:dyDescent="0.35">
      <c r="A53" s="113" t="str">
        <f>[1]CF!A53</f>
        <v>Long - term loans repaid to banks</v>
      </c>
      <c r="B53" s="22">
        <f>[1]CF!C53</f>
        <v>0</v>
      </c>
      <c r="C53" s="22">
        <f>[1]CF!D53</f>
        <v>0</v>
      </c>
      <c r="D53" s="22">
        <f>[1]CF!E53</f>
        <v>0</v>
      </c>
      <c r="E53" s="22">
        <f>[1]CF!F53</f>
        <v>0</v>
      </c>
    </row>
    <row r="54" spans="1:5" hidden="1" x14ac:dyDescent="0.35">
      <c r="A54" s="113"/>
      <c r="B54" s="22">
        <f>[1]CF!C54</f>
        <v>0</v>
      </c>
      <c r="C54" s="22">
        <f>[1]CF!D54</f>
        <v>0</v>
      </c>
      <c r="D54" s="22">
        <f>[1]CF!E54</f>
        <v>0</v>
      </c>
      <c r="E54" s="22">
        <f>[1]CF!F54</f>
        <v>0</v>
      </c>
    </row>
    <row r="55" spans="1:5" x14ac:dyDescent="0.35">
      <c r="A55" s="113" t="str">
        <f>[1]CF!A55</f>
        <v>Proceeds from current borrowings from banks</v>
      </c>
      <c r="B55" s="22">
        <f>[1]CF!C55</f>
        <v>10138261</v>
      </c>
      <c r="C55" s="22">
        <f>[1]CF!D55</f>
        <v>261366707</v>
      </c>
      <c r="D55" s="22">
        <f>[1]CF!E55</f>
        <v>46715079</v>
      </c>
      <c r="E55" s="22">
        <f>[1]CF!F55</f>
        <v>1204325513</v>
      </c>
    </row>
    <row r="56" spans="1:5" x14ac:dyDescent="0.35">
      <c r="A56" s="113" t="str">
        <f>[1]CF!A56</f>
        <v>Repayments of current borrowings from banks</v>
      </c>
      <c r="B56" s="22">
        <f>[1]CF!C56</f>
        <v>-17795338</v>
      </c>
      <c r="C56" s="22">
        <f>[1]CF!D56</f>
        <v>-46332507</v>
      </c>
      <c r="D56" s="22">
        <f>[1]CF!E56</f>
        <v>-81997358</v>
      </c>
      <c r="E56" s="22">
        <f>[1]CF!F56</f>
        <v>-213490926</v>
      </c>
    </row>
    <row r="57" spans="1:5" x14ac:dyDescent="0.35">
      <c r="A57" s="113" t="str">
        <f>[1]CF!A57</f>
        <v>Lease repayments</v>
      </c>
      <c r="B57" s="22">
        <f>[1]CF!C57</f>
        <v>-10767275</v>
      </c>
      <c r="C57" s="22">
        <f>[1]CF!D57</f>
        <v>-4633541</v>
      </c>
      <c r="D57" s="22">
        <f>[1]CF!E57</f>
        <v>-49613450</v>
      </c>
      <c r="E57" s="22">
        <f>[1]CF!F57</f>
        <v>-21350430</v>
      </c>
    </row>
    <row r="58" spans="1:5" x14ac:dyDescent="0.35">
      <c r="A58" s="113" t="str">
        <f>[1]CF!A58</f>
        <v>Interest and bank charges paid, net</v>
      </c>
      <c r="B58" s="22">
        <f>[1]CF!C58</f>
        <v>-17148386</v>
      </c>
      <c r="C58" s="22">
        <f>[1]CF!D58</f>
        <v>-10304192</v>
      </c>
      <c r="D58" s="22">
        <f>[1]CF!E58</f>
        <v>-79016333</v>
      </c>
      <c r="E58" s="22">
        <f>[1]CF!F58</f>
        <v>-47479656</v>
      </c>
    </row>
    <row r="59" spans="1:5" s="111" customFormat="1" ht="10.5" x14ac:dyDescent="0.35">
      <c r="A59" s="90" t="str">
        <f>[1]CF!A59</f>
        <v>Net cash inflow (outflow) from financing activities</v>
      </c>
      <c r="B59" s="27">
        <f>[1]CF!C59</f>
        <v>-30302857</v>
      </c>
      <c r="C59" s="27">
        <f>[1]CF!D59</f>
        <v>121033300</v>
      </c>
      <c r="D59" s="27">
        <f>[1]CF!E59</f>
        <v>-139629504</v>
      </c>
      <c r="E59" s="27">
        <f>[1]CF!F59</f>
        <v>557697240</v>
      </c>
    </row>
    <row r="60" spans="1:5" hidden="1" x14ac:dyDescent="0.35">
      <c r="A60" s="113"/>
      <c r="B60" s="22">
        <f>[1]CF!C60</f>
        <v>0</v>
      </c>
      <c r="C60" s="22">
        <f>[1]CF!D60</f>
        <v>0</v>
      </c>
      <c r="D60" s="22">
        <f>[1]CF!E60</f>
        <v>0</v>
      </c>
      <c r="E60" s="22">
        <f>[1]CF!F60</f>
        <v>0</v>
      </c>
    </row>
    <row r="61" spans="1:5" ht="11" thickBot="1" x14ac:dyDescent="0.4">
      <c r="A61" s="90" t="str">
        <f>[1]CF!A61</f>
        <v>Net increase (decrease) in cash and cash equivalents</v>
      </c>
      <c r="B61" s="91">
        <f>[1]CF!C61</f>
        <v>-51127890</v>
      </c>
      <c r="C61" s="91">
        <f>[1]CF!D61</f>
        <v>147681359</v>
      </c>
      <c r="D61" s="91">
        <f>[1]CF!E61</f>
        <v>-235587092</v>
      </c>
      <c r="E61" s="91">
        <f>[1]CF!F61</f>
        <v>680486166</v>
      </c>
    </row>
    <row r="62" spans="1:5" ht="11" hidden="1" thickTop="1" x14ac:dyDescent="0.35">
      <c r="A62" s="90"/>
      <c r="B62" s="22">
        <f>[1]CF!C62</f>
        <v>0</v>
      </c>
      <c r="C62" s="22">
        <f>[1]CF!D62</f>
        <v>0</v>
      </c>
      <c r="D62" s="22">
        <f>[1]CF!E62</f>
        <v>0</v>
      </c>
      <c r="E62" s="22">
        <f>[1]CF!F62</f>
        <v>0</v>
      </c>
    </row>
    <row r="63" spans="1:5" ht="11.5" thickTop="1" thickBot="1" x14ac:dyDescent="0.4">
      <c r="A63" s="90" t="str">
        <f>[1]CF!A63</f>
        <v>Cash and cash equivalents at the beginning of the year</v>
      </c>
      <c r="B63" s="91">
        <f>[1]CF!C63</f>
        <v>155955200</v>
      </c>
      <c r="C63" s="91">
        <f>[1]CF!D63</f>
        <v>16973215</v>
      </c>
      <c r="D63" s="91">
        <f>[1]CF!E63</f>
        <v>718610371</v>
      </c>
      <c r="E63" s="91">
        <f>[1]CF!F63</f>
        <v>78209180</v>
      </c>
    </row>
    <row r="64" spans="1:5" ht="11" hidden="1" thickTop="1" x14ac:dyDescent="0.35">
      <c r="A64" s="90"/>
      <c r="B64" s="22">
        <f>[1]CF!C64</f>
        <v>0</v>
      </c>
      <c r="C64" s="22">
        <f>[1]CF!D64</f>
        <v>0</v>
      </c>
      <c r="D64" s="22">
        <f>[1]CF!E64</f>
        <v>0</v>
      </c>
      <c r="E64" s="22">
        <f>[1]CF!F64</f>
        <v>0</v>
      </c>
    </row>
    <row r="65" spans="1:5" ht="11.5" thickTop="1" thickBot="1" x14ac:dyDescent="0.4">
      <c r="A65" s="90" t="s">
        <v>23</v>
      </c>
      <c r="B65" s="91">
        <f>[1]CF!C65</f>
        <v>104827310</v>
      </c>
      <c r="C65" s="91">
        <f>[1]CF!D65</f>
        <v>164654574</v>
      </c>
      <c r="D65" s="91">
        <f>[1]CF!E65</f>
        <v>483023279</v>
      </c>
      <c r="E65" s="91">
        <f>[1]CF!F65</f>
        <v>758695346</v>
      </c>
    </row>
    <row r="66" spans="1:5" ht="12" thickTop="1" x14ac:dyDescent="0.35">
      <c r="A66" s="21"/>
      <c r="B66" s="28"/>
      <c r="C66" s="28"/>
      <c r="D66" s="28"/>
      <c r="E66" s="28"/>
    </row>
    <row r="67" spans="1:5" ht="10.5" x14ac:dyDescent="0.35">
      <c r="A67" s="63"/>
      <c r="B67" s="94"/>
      <c r="C67" s="94"/>
      <c r="D67" s="94"/>
      <c r="E67" s="94"/>
    </row>
    <row r="68" spans="1:5" x14ac:dyDescent="0.35">
      <c r="B68" s="89"/>
      <c r="C68" s="89"/>
      <c r="D68" s="95"/>
      <c r="E68" s="95"/>
    </row>
    <row r="69" spans="1:5" x14ac:dyDescent="0.35">
      <c r="B69" s="67"/>
      <c r="C69" s="67"/>
      <c r="D69" s="67"/>
      <c r="E69" s="67"/>
    </row>
  </sheetData>
  <mergeCells count="1">
    <mergeCell ref="D8:E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72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1" sqref="M1:W1048576"/>
    </sheetView>
  </sheetViews>
  <sheetFormatPr defaultColWidth="9" defaultRowHeight="10" x14ac:dyDescent="0.35"/>
  <cols>
    <col min="1" max="1" width="41.54296875" style="108" customWidth="1"/>
    <col min="2" max="2" width="22.7265625" style="97" customWidth="1"/>
    <col min="3" max="3" width="13.54296875" style="97" bestFit="1" customWidth="1"/>
    <col min="4" max="4" width="16.1796875" style="97" bestFit="1" customWidth="1"/>
    <col min="5" max="5" width="15.54296875" style="97" bestFit="1" customWidth="1"/>
    <col min="6" max="6" width="21.1796875" style="97" bestFit="1" customWidth="1"/>
    <col min="7" max="7" width="21.26953125" style="97" customWidth="1"/>
    <col min="8" max="8" width="18.453125" style="97" customWidth="1"/>
    <col min="9" max="9" width="23.54296875" style="97" customWidth="1"/>
    <col min="10" max="10" width="16.26953125" style="97" customWidth="1"/>
    <col min="11" max="11" width="17.7265625" style="97" customWidth="1"/>
    <col min="12" max="12" width="5.81640625" style="98" customWidth="1"/>
    <col min="13" max="16384" width="9" style="98"/>
  </cols>
  <sheetData>
    <row r="1" spans="1:11" x14ac:dyDescent="0.35">
      <c r="A1" s="96" t="s">
        <v>0</v>
      </c>
    </row>
    <row r="2" spans="1:11" ht="10.5" x14ac:dyDescent="0.25">
      <c r="A2" s="119" t="s">
        <v>24</v>
      </c>
      <c r="B2" s="23"/>
      <c r="C2" s="23"/>
      <c r="D2" s="23"/>
    </row>
    <row r="3" spans="1:11" x14ac:dyDescent="0.35">
      <c r="A3" s="99" t="s">
        <v>3</v>
      </c>
    </row>
    <row r="4" spans="1:11" x14ac:dyDescent="0.35">
      <c r="A4" s="100"/>
    </row>
    <row r="5" spans="1:11" ht="10.5" x14ac:dyDescent="0.35">
      <c r="A5" s="101" t="s">
        <v>7</v>
      </c>
    </row>
    <row r="6" spans="1:11" ht="40.5" x14ac:dyDescent="0.55000000000000004">
      <c r="A6" s="21"/>
      <c r="B6" s="14" t="str">
        <f>+[1]CE!B7</f>
        <v>Share
 capital</v>
      </c>
      <c r="C6" s="14" t="str">
        <f>+[1]CE!C7</f>
        <v>Share premium</v>
      </c>
      <c r="D6" s="14" t="str">
        <f>+[1]CE!D7</f>
        <v>Accumulated losses</v>
      </c>
      <c r="E6" s="14" t="str">
        <f>+[1]CE!E7</f>
        <v>Revaluation reserves</v>
      </c>
      <c r="F6" s="14" t="str">
        <f>+[1]CE!F7</f>
        <v>Deferred income tax related to revaluation, recognised in equity</v>
      </c>
      <c r="G6" s="14" t="str">
        <f>+[1]CE!G7</f>
        <v>Effect of transfers with equity holders</v>
      </c>
      <c r="H6" s="14" t="str">
        <f>+[1]CE!H7</f>
        <v>Other reserves</v>
      </c>
      <c r="I6" s="14" t="str">
        <f>+[1]CE!I7</f>
        <v>Equity attributable to equity holders of the parent</v>
      </c>
      <c r="J6" s="14" t="str">
        <f>+[1]CE!J7</f>
        <v>Non-Controlling interest</v>
      </c>
      <c r="K6" s="14" t="str">
        <f>+[1]CE!K7</f>
        <v>Total 
equity</v>
      </c>
    </row>
    <row r="7" spans="1:11" ht="12" x14ac:dyDescent="0.35">
      <c r="A7" s="15" t="str">
        <f>[1]CE!A90</f>
        <v>31 December 2022</v>
      </c>
      <c r="B7" s="26">
        <f>[1]CE!B90</f>
        <v>881102250</v>
      </c>
      <c r="C7" s="26">
        <f>[1]CE!C90</f>
        <v>74050518</v>
      </c>
      <c r="D7" s="26">
        <f>[1]CE!D90</f>
        <v>-1158063347</v>
      </c>
      <c r="E7" s="26">
        <f>[1]CE!E90</f>
        <v>321550886</v>
      </c>
      <c r="F7" s="26">
        <f>[1]CE!F90</f>
        <v>-51797932</v>
      </c>
      <c r="G7" s="26">
        <f>[1]CE!G90</f>
        <v>-596832659</v>
      </c>
      <c r="H7" s="26">
        <f>[1]CE!H90</f>
        <v>1049992054</v>
      </c>
      <c r="I7" s="26">
        <f>[1]CE!I90</f>
        <v>520001771</v>
      </c>
      <c r="J7" s="26">
        <f>[1]CE!J90</f>
        <v>16782749</v>
      </c>
      <c r="K7" s="26">
        <f>[1]CE!K90</f>
        <v>536784519</v>
      </c>
    </row>
    <row r="8" spans="1:11" x14ac:dyDescent="0.35">
      <c r="A8" s="81" t="str">
        <f>[1]CE!A91</f>
        <v>Net profit for 2023</v>
      </c>
      <c r="B8" s="80">
        <f>[1]CE!B91</f>
        <v>0</v>
      </c>
      <c r="C8" s="80">
        <f>[1]CE!C91</f>
        <v>0</v>
      </c>
      <c r="D8" s="80">
        <f>[1]CE!D91</f>
        <v>13981160</v>
      </c>
      <c r="E8" s="80">
        <f>[1]CE!E91</f>
        <v>0</v>
      </c>
      <c r="F8" s="80">
        <f>[1]CE!F91</f>
        <v>0</v>
      </c>
      <c r="G8" s="80">
        <f>[1]CE!G91</f>
        <v>0</v>
      </c>
      <c r="H8" s="80">
        <f>[1]CE!H91</f>
        <v>0</v>
      </c>
      <c r="I8" s="80">
        <f>[1]CE!I91</f>
        <v>13981160</v>
      </c>
      <c r="J8" s="80">
        <f>[1]CE!J91</f>
        <v>468072</v>
      </c>
      <c r="K8" s="80">
        <f>[1]CE!K91</f>
        <v>14449232</v>
      </c>
    </row>
    <row r="9" spans="1:11" hidden="1" x14ac:dyDescent="0.35">
      <c r="A9" s="81" t="str">
        <f>[1]CE!A92</f>
        <v>Actuarial gains / (losses) on defined benefit pension plans</v>
      </c>
      <c r="B9" s="80">
        <f>[1]CE!B92</f>
        <v>0</v>
      </c>
      <c r="C9" s="80">
        <f>[1]CE!C92</f>
        <v>0</v>
      </c>
      <c r="D9" s="80">
        <f>[1]CE!D92</f>
        <v>0</v>
      </c>
      <c r="E9" s="80">
        <f>[1]CE!E92</f>
        <v>0</v>
      </c>
      <c r="F9" s="80">
        <f>[1]CE!F92</f>
        <v>0</v>
      </c>
      <c r="G9" s="80">
        <f>[1]CE!G92</f>
        <v>0</v>
      </c>
      <c r="H9" s="80">
        <f>[1]CE!H92</f>
        <v>0</v>
      </c>
      <c r="I9" s="80">
        <f>[1]CE!I92</f>
        <v>0</v>
      </c>
      <c r="J9" s="80">
        <f>[1]CE!J92</f>
        <v>0</v>
      </c>
      <c r="K9" s="80">
        <f>[1]CE!K92</f>
        <v>0</v>
      </c>
    </row>
    <row r="10" spans="1:11" x14ac:dyDescent="0.35">
      <c r="A10" s="81" t="str">
        <f>[1]CE!A93</f>
        <v>Hedging reserves</v>
      </c>
      <c r="B10" s="80">
        <f>[1]CE!B93</f>
        <v>0</v>
      </c>
      <c r="C10" s="80">
        <f>[1]CE!C93</f>
        <v>0</v>
      </c>
      <c r="D10" s="80">
        <f>[1]CE!D93</f>
        <v>0</v>
      </c>
      <c r="E10" s="80">
        <f>[1]CE!E93</f>
        <v>0</v>
      </c>
      <c r="F10" s="80">
        <f>[1]CE!F93</f>
        <v>0</v>
      </c>
      <c r="G10" s="80">
        <f>[1]CE!G93</f>
        <v>0</v>
      </c>
      <c r="H10" s="80">
        <f>[1]CE!H93</f>
        <v>1888522</v>
      </c>
      <c r="I10" s="80">
        <f>[1]CE!I93</f>
        <v>1888522</v>
      </c>
      <c r="J10" s="80">
        <f>[1]CE!J93</f>
        <v>0</v>
      </c>
      <c r="K10" s="80">
        <f>[1]CE!K93</f>
        <v>1888522</v>
      </c>
    </row>
    <row r="11" spans="1:11" hidden="1" x14ac:dyDescent="0.35">
      <c r="A11" s="16" t="str">
        <f>[1]CE!A94</f>
        <v>Revaluation deficit</v>
      </c>
      <c r="B11" s="80">
        <f>[1]CE!B94</f>
        <v>0</v>
      </c>
      <c r="C11" s="80">
        <f>[1]CE!C94</f>
        <v>0</v>
      </c>
      <c r="D11" s="80">
        <f>[1]CE!D94</f>
        <v>0</v>
      </c>
      <c r="E11" s="80">
        <f>[1]CE!E94</f>
        <v>0</v>
      </c>
      <c r="F11" s="80">
        <f>[1]CE!F94</f>
        <v>0</v>
      </c>
      <c r="G11" s="80">
        <f>[1]CE!G94</f>
        <v>0</v>
      </c>
      <c r="H11" s="80">
        <f>[1]CE!H94</f>
        <v>0</v>
      </c>
      <c r="I11" s="80">
        <f>[1]CE!I94</f>
        <v>0</v>
      </c>
      <c r="J11" s="80">
        <f>[1]CE!J94</f>
        <v>0</v>
      </c>
      <c r="K11" s="80">
        <f>[1]CE!K94</f>
        <v>0</v>
      </c>
    </row>
    <row r="12" spans="1:11" hidden="1" x14ac:dyDescent="0.2">
      <c r="A12" s="127" t="str">
        <f>[1]CE!A95</f>
        <v>Deferred tax related to revaluation deficit</v>
      </c>
      <c r="B12" s="80">
        <f>[1]CE!B95</f>
        <v>0</v>
      </c>
      <c r="C12" s="80">
        <f>[1]CE!C95</f>
        <v>0</v>
      </c>
      <c r="D12" s="80">
        <f>[1]CE!D95</f>
        <v>0</v>
      </c>
      <c r="E12" s="80">
        <f>[1]CE!E95</f>
        <v>0</v>
      </c>
      <c r="F12" s="80">
        <f>[1]CE!F95</f>
        <v>0</v>
      </c>
      <c r="G12" s="80">
        <f>[1]CE!G95</f>
        <v>0</v>
      </c>
      <c r="H12" s="80">
        <f>[1]CE!H95</f>
        <v>0</v>
      </c>
      <c r="I12" s="80">
        <f>[1]CE!I95</f>
        <v>0</v>
      </c>
      <c r="J12" s="80">
        <f>[1]CE!J95</f>
        <v>0</v>
      </c>
      <c r="K12" s="80">
        <f>[1]CE!K95</f>
        <v>0</v>
      </c>
    </row>
    <row r="13" spans="1:11" ht="12" x14ac:dyDescent="0.35">
      <c r="A13" s="78" t="str">
        <f>[1]CE!A96</f>
        <v>Total other comprehensive income</v>
      </c>
      <c r="B13" s="102">
        <f>[1]CE!B96</f>
        <v>0</v>
      </c>
      <c r="C13" s="102">
        <f>[1]CE!C96</f>
        <v>0</v>
      </c>
      <c r="D13" s="102">
        <f>[1]CE!D96</f>
        <v>0</v>
      </c>
      <c r="E13" s="102">
        <f>[1]CE!E96</f>
        <v>0</v>
      </c>
      <c r="F13" s="102">
        <f>[1]CE!F96</f>
        <v>0</v>
      </c>
      <c r="G13" s="102">
        <f>[1]CE!G96</f>
        <v>0</v>
      </c>
      <c r="H13" s="102">
        <f>[1]CE!H96</f>
        <v>1888522</v>
      </c>
      <c r="I13" s="102">
        <f>[1]CE!I96</f>
        <v>1888522</v>
      </c>
      <c r="J13" s="102">
        <f>[1]CE!J96</f>
        <v>0</v>
      </c>
      <c r="K13" s="102">
        <f>[1]CE!K96</f>
        <v>1888522</v>
      </c>
    </row>
    <row r="14" spans="1:11" ht="12" x14ac:dyDescent="0.35">
      <c r="A14" s="15" t="str">
        <f>[1]CE!A97</f>
        <v>Total comprehensive income</v>
      </c>
      <c r="B14" s="102">
        <f>[1]CE!B97</f>
        <v>0</v>
      </c>
      <c r="C14" s="102">
        <f>[1]CE!C97</f>
        <v>0</v>
      </c>
      <c r="D14" s="102">
        <f>[1]CE!D97</f>
        <v>13981160</v>
      </c>
      <c r="E14" s="102">
        <f>[1]CE!E97</f>
        <v>0</v>
      </c>
      <c r="F14" s="102">
        <f>[1]CE!F97</f>
        <v>0</v>
      </c>
      <c r="G14" s="102">
        <f>[1]CE!G97</f>
        <v>0</v>
      </c>
      <c r="H14" s="102">
        <f>[1]CE!H97</f>
        <v>1888522</v>
      </c>
      <c r="I14" s="102">
        <f>[1]CE!I97</f>
        <v>15869683</v>
      </c>
      <c r="J14" s="102">
        <f>[1]CE!J97</f>
        <v>468072</v>
      </c>
      <c r="K14" s="102">
        <f>[1]CE!K97</f>
        <v>16337755</v>
      </c>
    </row>
    <row r="15" spans="1:11" hidden="1" x14ac:dyDescent="0.2">
      <c r="A15" s="127" t="str">
        <f>[1]CE!A98</f>
        <v xml:space="preserve">Transfer of realized revaluation reserve to Retained Earnings </v>
      </c>
      <c r="B15" s="80">
        <f>[1]CE!B98</f>
        <v>0</v>
      </c>
      <c r="C15" s="80">
        <f>[1]CE!C98</f>
        <v>0</v>
      </c>
      <c r="D15" s="80">
        <f>[1]CE!D98</f>
        <v>0</v>
      </c>
      <c r="E15" s="80">
        <f>[1]CE!E98</f>
        <v>0</v>
      </c>
      <c r="F15" s="80">
        <f>[1]CE!F98</f>
        <v>0</v>
      </c>
      <c r="G15" s="80">
        <f>[1]CE!G98</f>
        <v>0</v>
      </c>
      <c r="H15" s="80">
        <f>[1]CE!H98</f>
        <v>0</v>
      </c>
      <c r="I15" s="80">
        <f>[1]CE!I98</f>
        <v>0</v>
      </c>
      <c r="J15" s="80">
        <f>[1]CE!J98</f>
        <v>0</v>
      </c>
      <c r="K15" s="80">
        <f>[1]CE!K98</f>
        <v>0</v>
      </c>
    </row>
    <row r="16" spans="1:11" ht="20" hidden="1" x14ac:dyDescent="0.35">
      <c r="A16" s="128" t="str">
        <f>[1]CE!A99</f>
        <v>Deferred tax related to realized revaluation reserve transferred to Retained Earnings</v>
      </c>
      <c r="B16" s="80">
        <f>[1]CE!B99</f>
        <v>0</v>
      </c>
      <c r="C16" s="80">
        <f>[1]CE!C99</f>
        <v>0</v>
      </c>
      <c r="D16" s="80">
        <f>[1]CE!D99</f>
        <v>0</v>
      </c>
      <c r="E16" s="80">
        <f>[1]CE!E99</f>
        <v>0</v>
      </c>
      <c r="F16" s="80">
        <f>[1]CE!F99</f>
        <v>0</v>
      </c>
      <c r="G16" s="80">
        <f>[1]CE!G99</f>
        <v>0</v>
      </c>
      <c r="H16" s="80">
        <f>[1]CE!H99</f>
        <v>0</v>
      </c>
      <c r="I16" s="80">
        <f>[1]CE!I99</f>
        <v>0</v>
      </c>
      <c r="J16" s="80">
        <f>[1]CE!J99</f>
        <v>0</v>
      </c>
      <c r="K16" s="80">
        <f>[1]CE!K99</f>
        <v>0</v>
      </c>
    </row>
    <row r="17" spans="1:23" hidden="1" x14ac:dyDescent="0.35">
      <c r="A17" s="128" t="str">
        <f>[1]CE!A100</f>
        <v>Share capital decrease</v>
      </c>
      <c r="B17" s="80">
        <f>[1]CE!B100</f>
        <v>0</v>
      </c>
      <c r="C17" s="80">
        <f>[1]CE!C100</f>
        <v>0</v>
      </c>
      <c r="D17" s="80">
        <f>[1]CE!D100</f>
        <v>0</v>
      </c>
      <c r="E17" s="80">
        <f>[1]CE!E100</f>
        <v>0</v>
      </c>
      <c r="F17" s="80">
        <f>[1]CE!F100</f>
        <v>0</v>
      </c>
      <c r="G17" s="80">
        <f>[1]CE!G100</f>
        <v>0</v>
      </c>
      <c r="H17" s="80">
        <f>[1]CE!H100</f>
        <v>0</v>
      </c>
      <c r="I17" s="80">
        <f>[1]CE!I100</f>
        <v>0</v>
      </c>
      <c r="J17" s="80">
        <f>[1]CE!J100</f>
        <v>0</v>
      </c>
      <c r="K17" s="80">
        <f>[1]CE!K100</f>
        <v>0</v>
      </c>
    </row>
    <row r="18" spans="1:23" ht="12" x14ac:dyDescent="0.35">
      <c r="A18" s="15" t="str">
        <f>[1]CE!A101</f>
        <v>31 March 2023</v>
      </c>
      <c r="B18" s="26">
        <f>[1]CE!B101</f>
        <v>881102250</v>
      </c>
      <c r="C18" s="26">
        <f>[1]CE!C101</f>
        <v>74050518</v>
      </c>
      <c r="D18" s="26">
        <f>[1]CE!D101</f>
        <v>-1144082186</v>
      </c>
      <c r="E18" s="26">
        <f>[1]CE!E101</f>
        <v>321550886</v>
      </c>
      <c r="F18" s="26">
        <f>[1]CE!F101</f>
        <v>-51797932</v>
      </c>
      <c r="G18" s="26">
        <f>[1]CE!G101</f>
        <v>-596832659</v>
      </c>
      <c r="H18" s="26">
        <f>[1]CE!H101</f>
        <v>1051880577</v>
      </c>
      <c r="I18" s="26">
        <f>[1]CE!I101</f>
        <v>535871453</v>
      </c>
      <c r="J18" s="26">
        <f>[1]CE!J101</f>
        <v>17250821</v>
      </c>
      <c r="K18" s="26">
        <f>[1]CE!K101</f>
        <v>553122274</v>
      </c>
      <c r="L18" s="103"/>
      <c r="M18" s="103"/>
      <c r="N18" s="103"/>
      <c r="O18" s="103"/>
      <c r="P18" s="103"/>
      <c r="Q18" s="103"/>
      <c r="R18" s="103"/>
      <c r="S18" s="103"/>
      <c r="T18" s="103"/>
      <c r="U18" s="104"/>
      <c r="V18" s="104"/>
      <c r="W18" s="104"/>
    </row>
    <row r="19" spans="1:23" s="105" customFormat="1" ht="10.5" x14ac:dyDescent="0.35">
      <c r="A19" s="15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23" s="105" customFormat="1" ht="10.5" x14ac:dyDescent="0.35">
      <c r="A20" s="15"/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23" ht="12" x14ac:dyDescent="0.35">
      <c r="A21" s="15" t="str">
        <f>[1]CE!A104</f>
        <v>31 December 2023</v>
      </c>
      <c r="B21" s="26">
        <f>[1]CE!B104</f>
        <v>881102250</v>
      </c>
      <c r="C21" s="26">
        <f>[1]CE!C104</f>
        <v>74050518</v>
      </c>
      <c r="D21" s="26">
        <f>[1]CE!D104</f>
        <v>-1366853176</v>
      </c>
      <c r="E21" s="26">
        <f>[1]CE!E104</f>
        <v>269089071</v>
      </c>
      <c r="F21" s="26">
        <f>[1]CE!F104</f>
        <v>-43453402</v>
      </c>
      <c r="G21" s="26">
        <f>[1]CE!G104</f>
        <v>-596832659</v>
      </c>
      <c r="H21" s="26">
        <f>[1]CE!H104</f>
        <v>1049687710</v>
      </c>
      <c r="I21" s="26">
        <f>[1]CE!I104</f>
        <v>266790312</v>
      </c>
      <c r="J21" s="26">
        <f>[1]CE!J104</f>
        <v>19547754</v>
      </c>
      <c r="K21" s="26">
        <f>[1]CE!K104</f>
        <v>286338066</v>
      </c>
    </row>
    <row r="22" spans="1:23" x14ac:dyDescent="0.35">
      <c r="A22" s="81" t="str">
        <f>[1]CE!A105</f>
        <v>Net loss for 2024</v>
      </c>
      <c r="B22" s="22">
        <f>[1]CE!B105</f>
        <v>0</v>
      </c>
      <c r="C22" s="22">
        <f>[1]CE!C105</f>
        <v>0</v>
      </c>
      <c r="D22" s="22">
        <f>[1]CE!D105</f>
        <v>-23747847</v>
      </c>
      <c r="E22" s="22">
        <f>[1]CE!E105</f>
        <v>0</v>
      </c>
      <c r="F22" s="22">
        <f>[1]CE!F105</f>
        <v>0</v>
      </c>
      <c r="G22" s="22">
        <f>[1]CE!G105</f>
        <v>0</v>
      </c>
      <c r="H22" s="22">
        <f>[1]CE!H105</f>
        <v>0</v>
      </c>
      <c r="I22" s="22">
        <f>[1]CE!I105</f>
        <v>-23747847</v>
      </c>
      <c r="J22" s="22">
        <f>[1]CE!J105</f>
        <v>-72651</v>
      </c>
      <c r="K22" s="22">
        <f>[1]CE!K105</f>
        <v>-23820498</v>
      </c>
    </row>
    <row r="23" spans="1:23" hidden="1" x14ac:dyDescent="0.35">
      <c r="A23" s="16" t="str">
        <f>[1]CE!A106</f>
        <v>Revaluation deficit</v>
      </c>
      <c r="B23" s="22">
        <f>[1]CE!B106</f>
        <v>0</v>
      </c>
      <c r="C23" s="22">
        <f>[1]CE!C106</f>
        <v>0</v>
      </c>
      <c r="D23" s="22">
        <f>[1]CE!D106</f>
        <v>0</v>
      </c>
      <c r="E23" s="22">
        <f>[1]CE!E106</f>
        <v>0</v>
      </c>
      <c r="F23" s="22">
        <f>[1]CE!F106</f>
        <v>0</v>
      </c>
      <c r="G23" s="22">
        <f>[1]CE!G106</f>
        <v>0</v>
      </c>
      <c r="H23" s="22">
        <f>[1]CE!H106</f>
        <v>0</v>
      </c>
      <c r="I23" s="22">
        <f>[1]CE!I106</f>
        <v>0</v>
      </c>
      <c r="J23" s="22">
        <f>[1]CE!J106</f>
        <v>0</v>
      </c>
      <c r="K23" s="22">
        <f>[1]CE!K106</f>
        <v>0</v>
      </c>
    </row>
    <row r="24" spans="1:23" hidden="1" x14ac:dyDescent="0.35">
      <c r="A24" s="16" t="str">
        <f>[1]CE!A107</f>
        <v>Deferred tax related to revaluation deficit</v>
      </c>
      <c r="B24" s="22">
        <f>[1]CE!B107</f>
        <v>0</v>
      </c>
      <c r="C24" s="22">
        <f>[1]CE!C107</f>
        <v>0</v>
      </c>
      <c r="D24" s="22">
        <f>[1]CE!D107</f>
        <v>0</v>
      </c>
      <c r="E24" s="22">
        <f>[1]CE!E107</f>
        <v>0</v>
      </c>
      <c r="F24" s="22">
        <f>[1]CE!F107</f>
        <v>0</v>
      </c>
      <c r="G24" s="22">
        <f>[1]CE!G107</f>
        <v>0</v>
      </c>
      <c r="H24" s="22">
        <f>[1]CE!H107</f>
        <v>0</v>
      </c>
      <c r="I24" s="22">
        <f>[1]CE!I107</f>
        <v>0</v>
      </c>
      <c r="J24" s="22">
        <f>[1]CE!J107</f>
        <v>0</v>
      </c>
      <c r="K24" s="22">
        <f>[1]CE!K107</f>
        <v>0</v>
      </c>
    </row>
    <row r="25" spans="1:23" x14ac:dyDescent="0.35">
      <c r="A25" s="81" t="str">
        <f>[1]CE!A108</f>
        <v>Hedging reserves</v>
      </c>
      <c r="B25" s="22">
        <f>[1]CE!B108</f>
        <v>0</v>
      </c>
      <c r="C25" s="22">
        <f>[1]CE!C108</f>
        <v>0</v>
      </c>
      <c r="D25" s="22">
        <f>[1]CE!D108</f>
        <v>0</v>
      </c>
      <c r="E25" s="22">
        <f>[1]CE!E108</f>
        <v>0</v>
      </c>
      <c r="F25" s="22">
        <f>[1]CE!F108</f>
        <v>0</v>
      </c>
      <c r="G25" s="22">
        <f>[1]CE!G108</f>
        <v>0</v>
      </c>
      <c r="H25" s="22">
        <f>[1]CE!H108</f>
        <v>341776</v>
      </c>
      <c r="I25" s="22">
        <f>[1]CE!I108</f>
        <v>341776</v>
      </c>
      <c r="J25" s="22">
        <f>[1]CE!J108</f>
        <v>0</v>
      </c>
      <c r="K25" s="22">
        <f>[1]CE!K108</f>
        <v>341776</v>
      </c>
    </row>
    <row r="26" spans="1:23" hidden="1" x14ac:dyDescent="0.35">
      <c r="A26" s="81" t="str">
        <f>[1]CE!A109</f>
        <v>Actuarial gains / (losses) on defined benefit pension plans</v>
      </c>
      <c r="B26" s="22">
        <f>[1]CE!B109</f>
        <v>0</v>
      </c>
      <c r="C26" s="22">
        <f>[1]CE!C109</f>
        <v>0</v>
      </c>
      <c r="D26" s="22">
        <f>[1]CE!D109</f>
        <v>0</v>
      </c>
      <c r="E26" s="22">
        <f>[1]CE!E109</f>
        <v>0</v>
      </c>
      <c r="F26" s="22">
        <f>[1]CE!F109</f>
        <v>0</v>
      </c>
      <c r="G26" s="22">
        <f>[1]CE!G109</f>
        <v>0</v>
      </c>
      <c r="H26" s="22">
        <f>[1]CE!H109</f>
        <v>0</v>
      </c>
      <c r="I26" s="22">
        <f>[1]CE!I109</f>
        <v>0</v>
      </c>
      <c r="J26" s="22">
        <f>[1]CE!J109</f>
        <v>0</v>
      </c>
      <c r="K26" s="22">
        <f>[1]CE!K109</f>
        <v>0</v>
      </c>
    </row>
    <row r="27" spans="1:23" ht="12" x14ac:dyDescent="0.35">
      <c r="A27" s="78" t="str">
        <f>[1]CE!A110</f>
        <v>Total other comprehensive income</v>
      </c>
      <c r="B27" s="26">
        <f>[1]CE!B110</f>
        <v>0</v>
      </c>
      <c r="C27" s="26">
        <f>[1]CE!C110</f>
        <v>0</v>
      </c>
      <c r="D27" s="26">
        <f>[1]CE!D110</f>
        <v>0</v>
      </c>
      <c r="E27" s="26">
        <f>[1]CE!E110</f>
        <v>0</v>
      </c>
      <c r="F27" s="26">
        <f>[1]CE!F110</f>
        <v>0</v>
      </c>
      <c r="G27" s="26">
        <f>[1]CE!G110</f>
        <v>0</v>
      </c>
      <c r="H27" s="26">
        <f>[1]CE!H110</f>
        <v>341776</v>
      </c>
      <c r="I27" s="26">
        <f>[1]CE!I110</f>
        <v>341776</v>
      </c>
      <c r="J27" s="26">
        <f>[1]CE!J110</f>
        <v>0</v>
      </c>
      <c r="K27" s="26">
        <f>[1]CE!K110</f>
        <v>341776</v>
      </c>
    </row>
    <row r="28" spans="1:23" ht="12" x14ac:dyDescent="0.35">
      <c r="A28" s="15" t="str">
        <f>[1]CE!A111</f>
        <v>Total comprehensive income</v>
      </c>
      <c r="B28" s="26">
        <f>[1]CE!B111</f>
        <v>0</v>
      </c>
      <c r="C28" s="26">
        <f>[1]CE!C111</f>
        <v>0</v>
      </c>
      <c r="D28" s="26">
        <f>[1]CE!D111</f>
        <v>-23747847</v>
      </c>
      <c r="E28" s="26">
        <f>[1]CE!E111</f>
        <v>0</v>
      </c>
      <c r="F28" s="26">
        <f>[1]CE!F111</f>
        <v>0</v>
      </c>
      <c r="G28" s="26">
        <f>[1]CE!G111</f>
        <v>0</v>
      </c>
      <c r="H28" s="26">
        <f>[1]CE!H111</f>
        <v>341776</v>
      </c>
      <c r="I28" s="26">
        <f>[1]CE!I111</f>
        <v>-23406071</v>
      </c>
      <c r="J28" s="26">
        <f>[1]CE!J111</f>
        <v>-72651</v>
      </c>
      <c r="K28" s="26">
        <f>[1]CE!K111</f>
        <v>-23478722</v>
      </c>
    </row>
    <row r="29" spans="1:23" hidden="1" x14ac:dyDescent="0.35">
      <c r="A29" s="128" t="str">
        <f>[1]CE!A112</f>
        <v xml:space="preserve">Transfer of realized revaluation reserve to Retained Earnings </v>
      </c>
      <c r="B29" s="22">
        <f>[1]CE!B112</f>
        <v>0</v>
      </c>
      <c r="C29" s="22">
        <f>[1]CE!C112</f>
        <v>0</v>
      </c>
      <c r="D29" s="22">
        <f>[1]CE!D112</f>
        <v>0</v>
      </c>
      <c r="E29" s="22">
        <f>[1]CE!E112</f>
        <v>0</v>
      </c>
      <c r="F29" s="22">
        <f>[1]CE!F112</f>
        <v>0</v>
      </c>
      <c r="G29" s="22">
        <f>[1]CE!G112</f>
        <v>0</v>
      </c>
      <c r="H29" s="22">
        <f>[1]CE!H112</f>
        <v>0</v>
      </c>
      <c r="I29" s="22">
        <f>[1]CE!I112</f>
        <v>0</v>
      </c>
      <c r="J29" s="22">
        <f>[1]CE!J112</f>
        <v>0</v>
      </c>
      <c r="K29" s="22">
        <f>[1]CE!K112</f>
        <v>0</v>
      </c>
    </row>
    <row r="30" spans="1:23" ht="20" hidden="1" x14ac:dyDescent="0.35">
      <c r="A30" s="81" t="str">
        <f>[1]CE!A113</f>
        <v>Deferred tax related to realized revaluation reserve transferred to Retained Earnings</v>
      </c>
      <c r="B30" s="22">
        <f>[1]CE!B113</f>
        <v>0</v>
      </c>
      <c r="C30" s="22">
        <f>[1]CE!C113</f>
        <v>0</v>
      </c>
      <c r="D30" s="22">
        <f>[1]CE!D113</f>
        <v>0</v>
      </c>
      <c r="E30" s="22">
        <f>[1]CE!E113</f>
        <v>0</v>
      </c>
      <c r="F30" s="22">
        <f>[1]CE!F113</f>
        <v>0</v>
      </c>
      <c r="G30" s="22">
        <f>[1]CE!G113</f>
        <v>0</v>
      </c>
      <c r="H30" s="22">
        <f>[1]CE!H113</f>
        <v>0</v>
      </c>
      <c r="I30" s="22">
        <f>[1]CE!I113</f>
        <v>0</v>
      </c>
      <c r="J30" s="22">
        <f>[1]CE!J113</f>
        <v>0</v>
      </c>
      <c r="K30" s="22">
        <f>[1]CE!K113</f>
        <v>0</v>
      </c>
    </row>
    <row r="31" spans="1:23" ht="10.5" hidden="1" x14ac:dyDescent="0.35">
      <c r="A31" s="81" t="str">
        <f>[1]CE!A114</f>
        <v>Share capital decrease</v>
      </c>
      <c r="B31" s="106">
        <f>[1]CE!B114</f>
        <v>0</v>
      </c>
      <c r="C31" s="106">
        <f>[1]CE!C114</f>
        <v>0</v>
      </c>
      <c r="D31" s="106">
        <f>[1]CE!D114</f>
        <v>0</v>
      </c>
      <c r="E31" s="106">
        <f>[1]CE!E114</f>
        <v>0</v>
      </c>
      <c r="F31" s="106">
        <f>[1]CE!F114</f>
        <v>0</v>
      </c>
      <c r="G31" s="106">
        <f>[1]CE!G114</f>
        <v>0</v>
      </c>
      <c r="H31" s="106">
        <f>[1]CE!H114</f>
        <v>0</v>
      </c>
      <c r="I31" s="106">
        <f>[1]CE!I114</f>
        <v>0</v>
      </c>
      <c r="J31" s="106">
        <f>[1]CE!J114</f>
        <v>0</v>
      </c>
      <c r="K31" s="106">
        <f>[1]CE!K114</f>
        <v>0</v>
      </c>
    </row>
    <row r="32" spans="1:23" ht="12" x14ac:dyDescent="0.35">
      <c r="A32" s="15" t="str">
        <f>[1]CE!A115</f>
        <v>31 March 2024</v>
      </c>
      <c r="B32" s="26">
        <f>[1]CE!B115</f>
        <v>881102250</v>
      </c>
      <c r="C32" s="26">
        <f>[1]CE!C115</f>
        <v>74050518</v>
      </c>
      <c r="D32" s="26">
        <f>[1]CE!D115</f>
        <v>-1390601023</v>
      </c>
      <c r="E32" s="26">
        <f>[1]CE!E115</f>
        <v>269089071</v>
      </c>
      <c r="F32" s="26">
        <f>[1]CE!F115</f>
        <v>-43453402</v>
      </c>
      <c r="G32" s="26">
        <f>[1]CE!G115</f>
        <v>-596832659</v>
      </c>
      <c r="H32" s="26">
        <f>[1]CE!H115</f>
        <v>1050029486</v>
      </c>
      <c r="I32" s="26">
        <f>[1]CE!I115</f>
        <v>243384241</v>
      </c>
      <c r="J32" s="26">
        <f>[1]CE!J115</f>
        <v>19475103</v>
      </c>
      <c r="K32" s="26">
        <f>[1]CE!K115</f>
        <v>262859344</v>
      </c>
    </row>
    <row r="33" spans="1:11" ht="10.5" x14ac:dyDescent="0.35">
      <c r="A33" s="15"/>
    </row>
    <row r="34" spans="1:11" ht="10.5" hidden="1" x14ac:dyDescent="0.35">
      <c r="A34" s="15"/>
    </row>
    <row r="35" spans="1:11" hidden="1" x14ac:dyDescent="0.35"/>
    <row r="36" spans="1:11" hidden="1" x14ac:dyDescent="0.35"/>
    <row r="37" spans="1:11" hidden="1" x14ac:dyDescent="0.35"/>
    <row r="38" spans="1:11" hidden="1" x14ac:dyDescent="0.35"/>
    <row r="39" spans="1:11" hidden="1" x14ac:dyDescent="0.35"/>
    <row r="40" spans="1:11" hidden="1" x14ac:dyDescent="0.35"/>
    <row r="41" spans="1:11" hidden="1" x14ac:dyDescent="0.35"/>
    <row r="43" spans="1:11" ht="10.5" x14ac:dyDescent="0.35">
      <c r="A43" s="107" t="s">
        <v>8</v>
      </c>
    </row>
    <row r="44" spans="1:11" ht="40.5" x14ac:dyDescent="0.55000000000000004">
      <c r="A44" s="80"/>
      <c r="B44" s="17" t="str">
        <f>+[1]CE!B45</f>
        <v>Share
 capital</v>
      </c>
      <c r="C44" s="17" t="str">
        <f>+[1]CE!C45</f>
        <v>Share premium</v>
      </c>
      <c r="D44" s="17" t="str">
        <f>+[1]CE!D45</f>
        <v>Accumulated losses</v>
      </c>
      <c r="E44" s="17" t="str">
        <f>+[1]CE!E45</f>
        <v>Revaluation reserves</v>
      </c>
      <c r="F44" s="17" t="str">
        <f>+[1]CE!F45</f>
        <v>Deferred income tax related to revaluation, recognised in equity</v>
      </c>
      <c r="G44" s="17" t="str">
        <f>+[1]CE!G45</f>
        <v>Effect of transfers with equity holders</v>
      </c>
      <c r="H44" s="17" t="str">
        <f>+[1]CE!H45</f>
        <v>Other reserves</v>
      </c>
      <c r="I44" s="17" t="str">
        <f>+[1]CE!I45</f>
        <v>Equity attributable to equity holders of the parent</v>
      </c>
      <c r="J44" s="17" t="str">
        <f>+[1]CE!J45</f>
        <v>Non-Controlling interest</v>
      </c>
      <c r="K44" s="17" t="str">
        <f>+[1]CE!K45</f>
        <v>Total 
equity</v>
      </c>
    </row>
    <row r="45" spans="1:11" ht="12" x14ac:dyDescent="0.35">
      <c r="A45" s="15" t="str">
        <f>[1]CE!A128</f>
        <v>31 December 2022</v>
      </c>
      <c r="B45" s="26">
        <f>[1]CE!B128</f>
        <v>4059942948</v>
      </c>
      <c r="C45" s="26">
        <f>[1]CE!C128</f>
        <v>341209977</v>
      </c>
      <c r="D45" s="26">
        <f>[1]CE!D128</f>
        <v>-5336124290</v>
      </c>
      <c r="E45" s="26">
        <f>[1]CE!E128</f>
        <v>1481642173</v>
      </c>
      <c r="F45" s="26">
        <f>[1]CE!F128</f>
        <v>-238674511</v>
      </c>
      <c r="G45" s="26">
        <f>[1]CE!G128</f>
        <v>-2750085526</v>
      </c>
      <c r="H45" s="26">
        <f>[1]CE!H128</f>
        <v>4838153386</v>
      </c>
      <c r="I45" s="26">
        <f>[1]CE!I128</f>
        <v>2396064157</v>
      </c>
      <c r="J45" s="26">
        <f>[1]CE!J128</f>
        <v>77331551</v>
      </c>
      <c r="K45" s="26">
        <f>[1]CE!K128</f>
        <v>2473395708</v>
      </c>
    </row>
    <row r="46" spans="1:11" x14ac:dyDescent="0.35">
      <c r="A46" s="81" t="str">
        <f>[1]CE!A129</f>
        <v>Net profit for 2023</v>
      </c>
      <c r="B46" s="80">
        <f>[1]CE!B129</f>
        <v>0</v>
      </c>
      <c r="C46" s="80">
        <f>[1]CE!C129</f>
        <v>0</v>
      </c>
      <c r="D46" s="80">
        <f>[1]CE!D129</f>
        <v>64422389</v>
      </c>
      <c r="E46" s="80">
        <f>[1]CE!E129</f>
        <v>0</v>
      </c>
      <c r="F46" s="80">
        <f>[1]CE!F129</f>
        <v>0</v>
      </c>
      <c r="G46" s="80">
        <f>[1]CE!G129</f>
        <v>0</v>
      </c>
      <c r="H46" s="80">
        <f>[1]CE!H129</f>
        <v>0</v>
      </c>
      <c r="I46" s="80">
        <f>[1]CE!I129</f>
        <v>64422389</v>
      </c>
      <c r="J46" s="80">
        <f>[1]CE!J129</f>
        <v>2156782</v>
      </c>
      <c r="K46" s="80">
        <f>[1]CE!K129</f>
        <v>66579171</v>
      </c>
    </row>
    <row r="47" spans="1:11" hidden="1" x14ac:dyDescent="0.35">
      <c r="A47" s="81" t="str">
        <f>[1]CE!A130</f>
        <v>Actuarial gains / (losses) on defined benefit pension plans</v>
      </c>
      <c r="B47" s="80">
        <f>[1]CE!B130</f>
        <v>0</v>
      </c>
      <c r="C47" s="80">
        <f>[1]CE!C130</f>
        <v>0</v>
      </c>
      <c r="D47" s="80">
        <f>[1]CE!D130</f>
        <v>0</v>
      </c>
      <c r="E47" s="80">
        <f>[1]CE!E130</f>
        <v>0</v>
      </c>
      <c r="F47" s="80">
        <f>[1]CE!F130</f>
        <v>0</v>
      </c>
      <c r="G47" s="80">
        <f>[1]CE!G130</f>
        <v>0</v>
      </c>
      <c r="H47" s="80">
        <f>[1]CE!H130</f>
        <v>0</v>
      </c>
      <c r="I47" s="80">
        <f>[1]CE!I130</f>
        <v>0</v>
      </c>
      <c r="J47" s="80">
        <f>[1]CE!J130</f>
        <v>0</v>
      </c>
      <c r="K47" s="80">
        <f>[1]CE!K130</f>
        <v>0</v>
      </c>
    </row>
    <row r="48" spans="1:11" x14ac:dyDescent="0.35">
      <c r="A48" s="81" t="str">
        <f>[1]CE!A131</f>
        <v>Hedging reserves</v>
      </c>
      <c r="B48" s="80">
        <f>[1]CE!B131</f>
        <v>0</v>
      </c>
      <c r="C48" s="80">
        <f>[1]CE!C131</f>
        <v>0</v>
      </c>
      <c r="D48" s="80">
        <f>[1]CE!D131</f>
        <v>0</v>
      </c>
      <c r="E48" s="80">
        <f>[1]CE!E131</f>
        <v>0</v>
      </c>
      <c r="F48" s="80">
        <f>[1]CE!F131</f>
        <v>0</v>
      </c>
      <c r="G48" s="80">
        <f>[1]CE!G131</f>
        <v>0</v>
      </c>
      <c r="H48" s="80">
        <f>[1]CE!H131</f>
        <v>8701932</v>
      </c>
      <c r="I48" s="80">
        <f>[1]CE!I131</f>
        <v>8701932</v>
      </c>
      <c r="J48" s="80">
        <f>[1]CE!J131</f>
        <v>0</v>
      </c>
      <c r="K48" s="80">
        <f>[1]CE!K131</f>
        <v>8701932</v>
      </c>
    </row>
    <row r="49" spans="1:11" hidden="1" x14ac:dyDescent="0.35">
      <c r="A49" s="16" t="str">
        <f>[1]CE!A132</f>
        <v>Revaluation surplus</v>
      </c>
      <c r="B49" s="80">
        <f>[1]CE!B132</f>
        <v>0</v>
      </c>
      <c r="C49" s="80">
        <f>[1]CE!C132</f>
        <v>0</v>
      </c>
      <c r="D49" s="80">
        <f>[1]CE!D132</f>
        <v>0</v>
      </c>
      <c r="E49" s="80">
        <f>[1]CE!E132</f>
        <v>0</v>
      </c>
      <c r="F49" s="80">
        <f>[1]CE!F132</f>
        <v>0</v>
      </c>
      <c r="G49" s="80">
        <f>[1]CE!G132</f>
        <v>0</v>
      </c>
      <c r="H49" s="80">
        <f>[1]CE!H132</f>
        <v>0</v>
      </c>
      <c r="I49" s="80">
        <f>[1]CE!I132</f>
        <v>0</v>
      </c>
      <c r="J49" s="80">
        <f>[1]CE!J132</f>
        <v>0</v>
      </c>
      <c r="K49" s="80">
        <f>[1]CE!K132</f>
        <v>0</v>
      </c>
    </row>
    <row r="50" spans="1:11" hidden="1" x14ac:dyDescent="0.2">
      <c r="A50" s="127" t="str">
        <f>[1]CE!A133</f>
        <v>Deferred tax related to revaluation surplus</v>
      </c>
      <c r="B50" s="80">
        <f>[1]CE!B133</f>
        <v>0</v>
      </c>
      <c r="C50" s="80">
        <f>[1]CE!C133</f>
        <v>0</v>
      </c>
      <c r="D50" s="80">
        <f>[1]CE!D133</f>
        <v>0</v>
      </c>
      <c r="E50" s="80">
        <f>[1]CE!E133</f>
        <v>0</v>
      </c>
      <c r="F50" s="80">
        <f>[1]CE!F133</f>
        <v>0</v>
      </c>
      <c r="G50" s="80">
        <f>[1]CE!G133</f>
        <v>0</v>
      </c>
      <c r="H50" s="80">
        <f>[1]CE!H133</f>
        <v>0</v>
      </c>
      <c r="I50" s="80">
        <f>[1]CE!I133</f>
        <v>0</v>
      </c>
      <c r="J50" s="80">
        <f>[1]CE!J133</f>
        <v>0</v>
      </c>
      <c r="K50" s="80">
        <f>[1]CE!K133</f>
        <v>0</v>
      </c>
    </row>
    <row r="51" spans="1:11" ht="12" x14ac:dyDescent="0.35">
      <c r="A51" s="78" t="str">
        <f>[1]CE!A134</f>
        <v>Total other comprehensive income</v>
      </c>
      <c r="B51" s="102">
        <f>[1]CE!B134</f>
        <v>0</v>
      </c>
      <c r="C51" s="102">
        <f>[1]CE!C134</f>
        <v>0</v>
      </c>
      <c r="D51" s="102">
        <f>[1]CE!D134</f>
        <v>0</v>
      </c>
      <c r="E51" s="102">
        <f>[1]CE!E134</f>
        <v>0</v>
      </c>
      <c r="F51" s="102">
        <f>[1]CE!F134</f>
        <v>0</v>
      </c>
      <c r="G51" s="102">
        <f>[1]CE!G134</f>
        <v>0</v>
      </c>
      <c r="H51" s="102">
        <f>[1]CE!H134</f>
        <v>8701932</v>
      </c>
      <c r="I51" s="102">
        <f>[1]CE!I134</f>
        <v>8701932</v>
      </c>
      <c r="J51" s="102">
        <f>[1]CE!J134</f>
        <v>0</v>
      </c>
      <c r="K51" s="102">
        <f>[1]CE!K134</f>
        <v>8701932</v>
      </c>
    </row>
    <row r="52" spans="1:11" ht="12" x14ac:dyDescent="0.35">
      <c r="A52" s="15" t="str">
        <f>[1]CE!A135</f>
        <v>Total comprehensive income</v>
      </c>
      <c r="B52" s="102">
        <f>[1]CE!B135</f>
        <v>0</v>
      </c>
      <c r="C52" s="102">
        <f>[1]CE!C135</f>
        <v>0</v>
      </c>
      <c r="D52" s="102">
        <f>[1]CE!D135</f>
        <v>64422389</v>
      </c>
      <c r="E52" s="102">
        <f>[1]CE!E135</f>
        <v>0</v>
      </c>
      <c r="F52" s="102">
        <f>[1]CE!F135</f>
        <v>0</v>
      </c>
      <c r="G52" s="102">
        <f>[1]CE!G135</f>
        <v>0</v>
      </c>
      <c r="H52" s="102">
        <f>[1]CE!H135</f>
        <v>8701932</v>
      </c>
      <c r="I52" s="102">
        <f>[1]CE!I135</f>
        <v>73124321</v>
      </c>
      <c r="J52" s="102">
        <f>[1]CE!J135</f>
        <v>2156782</v>
      </c>
      <c r="K52" s="102">
        <f>[1]CE!K135</f>
        <v>75281103</v>
      </c>
    </row>
    <row r="53" spans="1:11" hidden="1" x14ac:dyDescent="0.2">
      <c r="A53" s="127" t="str">
        <f>[1]CE!A136</f>
        <v xml:space="preserve">Transfer of realized revaluation reserve to Retained Earnings </v>
      </c>
      <c r="B53" s="80">
        <f>[1]CE!B136</f>
        <v>0</v>
      </c>
      <c r="C53" s="80">
        <f>[1]CE!C136</f>
        <v>0</v>
      </c>
      <c r="D53" s="80">
        <f>[1]CE!D136</f>
        <v>0</v>
      </c>
      <c r="E53" s="80">
        <f>[1]CE!E136</f>
        <v>0</v>
      </c>
      <c r="F53" s="80">
        <f>[1]CE!F136</f>
        <v>0</v>
      </c>
      <c r="G53" s="80">
        <f>[1]CE!G136</f>
        <v>0</v>
      </c>
      <c r="H53" s="80">
        <f>[1]CE!H136</f>
        <v>0</v>
      </c>
      <c r="I53" s="80">
        <f>[1]CE!I136</f>
        <v>0</v>
      </c>
      <c r="J53" s="80">
        <f>[1]CE!J136</f>
        <v>0</v>
      </c>
      <c r="K53" s="80">
        <f>[1]CE!K136</f>
        <v>0</v>
      </c>
    </row>
    <row r="54" spans="1:11" ht="20" hidden="1" x14ac:dyDescent="0.35">
      <c r="A54" s="128" t="str">
        <f>[1]CE!A137</f>
        <v>Deferred tax related to realized revaluation reserve transferred to Retained Earnings</v>
      </c>
      <c r="B54" s="80">
        <f>[1]CE!B137</f>
        <v>0</v>
      </c>
      <c r="C54" s="80">
        <f>[1]CE!C137</f>
        <v>0</v>
      </c>
      <c r="D54" s="80">
        <f>[1]CE!D137</f>
        <v>0</v>
      </c>
      <c r="E54" s="80">
        <f>[1]CE!E137</f>
        <v>0</v>
      </c>
      <c r="F54" s="80">
        <f>[1]CE!F137</f>
        <v>0</v>
      </c>
      <c r="G54" s="80">
        <f>[1]CE!G137</f>
        <v>0</v>
      </c>
      <c r="H54" s="80">
        <f>[1]CE!H137</f>
        <v>0</v>
      </c>
      <c r="I54" s="80">
        <f>[1]CE!I137</f>
        <v>0</v>
      </c>
      <c r="J54" s="80">
        <f>[1]CE!J137</f>
        <v>0</v>
      </c>
      <c r="K54" s="80">
        <f>[1]CE!K137</f>
        <v>0</v>
      </c>
    </row>
    <row r="55" spans="1:11" hidden="1" x14ac:dyDescent="0.35">
      <c r="A55" s="128" t="str">
        <f>[1]CE!A138</f>
        <v>Share capital decrease</v>
      </c>
      <c r="B55" s="80">
        <f>[1]CE!B138</f>
        <v>0</v>
      </c>
      <c r="C55" s="80">
        <f>[1]CE!C138</f>
        <v>0</v>
      </c>
      <c r="D55" s="80">
        <f>[1]CE!D138</f>
        <v>0</v>
      </c>
      <c r="E55" s="80">
        <f>[1]CE!E138</f>
        <v>0</v>
      </c>
      <c r="F55" s="80">
        <f>[1]CE!F138</f>
        <v>0</v>
      </c>
      <c r="G55" s="80">
        <f>[1]CE!G138</f>
        <v>0</v>
      </c>
      <c r="H55" s="80">
        <f>[1]CE!H138</f>
        <v>0</v>
      </c>
      <c r="I55" s="80">
        <f>[1]CE!I138</f>
        <v>0</v>
      </c>
      <c r="J55" s="80">
        <f>[1]CE!J138</f>
        <v>0</v>
      </c>
      <c r="K55" s="80">
        <f>[1]CE!K138</f>
        <v>0</v>
      </c>
    </row>
    <row r="56" spans="1:11" ht="12" x14ac:dyDescent="0.35">
      <c r="A56" s="15" t="str">
        <f>[1]CE!A139</f>
        <v>March 31, 2023</v>
      </c>
      <c r="B56" s="26">
        <f>[1]CE!B139</f>
        <v>4059942948</v>
      </c>
      <c r="C56" s="26">
        <f>[1]CE!C139</f>
        <v>341209977</v>
      </c>
      <c r="D56" s="26">
        <f>[1]CE!D139</f>
        <v>-5271701901</v>
      </c>
      <c r="E56" s="26">
        <f>[1]CE!E139</f>
        <v>1481642173</v>
      </c>
      <c r="F56" s="26">
        <f>[1]CE!F139</f>
        <v>-238674511</v>
      </c>
      <c r="G56" s="26">
        <f>[1]CE!G139</f>
        <v>-2750085526</v>
      </c>
      <c r="H56" s="26">
        <f>[1]CE!H139</f>
        <v>4846855318</v>
      </c>
      <c r="I56" s="26">
        <f>[1]CE!I139</f>
        <v>2469188478</v>
      </c>
      <c r="J56" s="26">
        <f>[1]CE!J139</f>
        <v>79488333</v>
      </c>
      <c r="K56" s="26">
        <f>[1]CE!K139</f>
        <v>2548676811</v>
      </c>
    </row>
    <row r="57" spans="1:11" ht="10.5" x14ac:dyDescent="0.35">
      <c r="A57" s="15"/>
      <c r="B57" s="80"/>
      <c r="C57" s="80"/>
      <c r="D57" s="80"/>
      <c r="E57" s="80"/>
      <c r="F57" s="80"/>
      <c r="G57" s="80"/>
      <c r="H57" s="80"/>
      <c r="I57" s="80"/>
      <c r="J57" s="80"/>
      <c r="K57" s="80"/>
    </row>
    <row r="58" spans="1:11" ht="10.5" x14ac:dyDescent="0.35">
      <c r="A58" s="15"/>
      <c r="B58" s="80"/>
      <c r="C58" s="80"/>
      <c r="D58" s="80"/>
      <c r="E58" s="80"/>
      <c r="F58" s="80"/>
      <c r="G58" s="80"/>
      <c r="H58" s="80"/>
      <c r="I58" s="80"/>
      <c r="J58" s="80"/>
      <c r="K58" s="80"/>
    </row>
    <row r="59" spans="1:11" ht="12" x14ac:dyDescent="0.35">
      <c r="A59" s="15" t="str">
        <f>[1]CE!A142</f>
        <v>31 December 2023</v>
      </c>
      <c r="B59" s="26">
        <f>[1]CE!B142</f>
        <v>4059942948</v>
      </c>
      <c r="C59" s="26">
        <f>[1]CE!C142</f>
        <v>341209977</v>
      </c>
      <c r="D59" s="26">
        <f>[1]CE!D142</f>
        <v>-6298186064</v>
      </c>
      <c r="E59" s="26">
        <f>[1]CE!E142</f>
        <v>1239908622</v>
      </c>
      <c r="F59" s="26">
        <f>[1]CE!F142</f>
        <v>-200224586</v>
      </c>
      <c r="G59" s="26">
        <f>[1]CE!G142</f>
        <v>-2750085526</v>
      </c>
      <c r="H59" s="26">
        <f>[1]CE!H142</f>
        <v>4836751030</v>
      </c>
      <c r="I59" s="26">
        <f>[1]CE!I142</f>
        <v>1229316401</v>
      </c>
      <c r="J59" s="26">
        <f>[1]CE!J142</f>
        <v>90072141</v>
      </c>
      <c r="K59" s="26">
        <f>[1]CE!K142</f>
        <v>1319388542</v>
      </c>
    </row>
    <row r="60" spans="1:11" x14ac:dyDescent="0.35">
      <c r="A60" s="81" t="str">
        <f>[1]CE!A143</f>
        <v>Net loss for 2024</v>
      </c>
      <c r="B60" s="22">
        <f>[1]CE!B143</f>
        <v>0</v>
      </c>
      <c r="C60" s="22">
        <f>[1]CE!C143</f>
        <v>0</v>
      </c>
      <c r="D60" s="22">
        <f>[1]CE!D143</f>
        <v>-109425330</v>
      </c>
      <c r="E60" s="22">
        <f>[1]CE!E143</f>
        <v>0</v>
      </c>
      <c r="F60" s="22">
        <f>[1]CE!F143</f>
        <v>0</v>
      </c>
      <c r="G60" s="22">
        <f>[1]CE!G143</f>
        <v>0</v>
      </c>
      <c r="H60" s="22">
        <f>[1]CE!H143</f>
        <v>0</v>
      </c>
      <c r="I60" s="22">
        <f>[1]CE!I143</f>
        <v>-109425330</v>
      </c>
      <c r="J60" s="22">
        <f>[1]CE!J143</f>
        <v>-334761</v>
      </c>
      <c r="K60" s="22">
        <f>[1]CE!K143</f>
        <v>-109760091</v>
      </c>
    </row>
    <row r="61" spans="1:11" hidden="1" x14ac:dyDescent="0.35">
      <c r="A61" s="81" t="str">
        <f>[1]CE!A144</f>
        <v>Revaluation deficit</v>
      </c>
      <c r="B61" s="22">
        <f>[1]CE!B144</f>
        <v>0</v>
      </c>
      <c r="C61" s="22">
        <f>[1]CE!C144</f>
        <v>0</v>
      </c>
      <c r="D61" s="22">
        <f>[1]CE!D144</f>
        <v>0</v>
      </c>
      <c r="E61" s="22">
        <f>[1]CE!E144</f>
        <v>0</v>
      </c>
      <c r="F61" s="22">
        <f>[1]CE!F144</f>
        <v>0</v>
      </c>
      <c r="G61" s="22">
        <f>[1]CE!G144</f>
        <v>0</v>
      </c>
      <c r="H61" s="22">
        <f>[1]CE!H144</f>
        <v>0</v>
      </c>
      <c r="I61" s="22">
        <f>[1]CE!I144</f>
        <v>0</v>
      </c>
      <c r="J61" s="22">
        <f>[1]CE!J144</f>
        <v>0</v>
      </c>
      <c r="K61" s="22">
        <f>[1]CE!K144</f>
        <v>0</v>
      </c>
    </row>
    <row r="62" spans="1:11" hidden="1" x14ac:dyDescent="0.2">
      <c r="A62" s="129" t="str">
        <f>[1]CE!A145</f>
        <v>Deferred tax related to revaluation deficit</v>
      </c>
      <c r="B62" s="22">
        <f>[1]CE!B145</f>
        <v>0</v>
      </c>
      <c r="C62" s="22">
        <f>[1]CE!C145</f>
        <v>0</v>
      </c>
      <c r="D62" s="22">
        <f>[1]CE!D145</f>
        <v>0</v>
      </c>
      <c r="E62" s="22">
        <f>[1]CE!E145</f>
        <v>0</v>
      </c>
      <c r="F62" s="22">
        <f>[1]CE!F145</f>
        <v>0</v>
      </c>
      <c r="G62" s="22">
        <f>[1]CE!G145</f>
        <v>0</v>
      </c>
      <c r="H62" s="22">
        <f>[1]CE!H145</f>
        <v>0</v>
      </c>
      <c r="I62" s="22">
        <f>[1]CE!I145</f>
        <v>0</v>
      </c>
      <c r="J62" s="22">
        <f>[1]CE!J145</f>
        <v>0</v>
      </c>
      <c r="K62" s="22">
        <f>[1]CE!K145</f>
        <v>0</v>
      </c>
    </row>
    <row r="63" spans="1:11" x14ac:dyDescent="0.35">
      <c r="A63" s="81" t="str">
        <f>[1]CE!A146</f>
        <v>Hedging reserves</v>
      </c>
      <c r="B63" s="22">
        <f>[1]CE!B146</f>
        <v>0</v>
      </c>
      <c r="C63" s="22">
        <f>[1]CE!C146</f>
        <v>0</v>
      </c>
      <c r="D63" s="22">
        <f>[1]CE!D146</f>
        <v>0</v>
      </c>
      <c r="E63" s="22">
        <f>[1]CE!E146</f>
        <v>0</v>
      </c>
      <c r="F63" s="22">
        <f>[1]CE!F146</f>
        <v>0</v>
      </c>
      <c r="G63" s="22">
        <f>[1]CE!G146</f>
        <v>0</v>
      </c>
      <c r="H63" s="22">
        <f>[1]CE!H146</f>
        <v>1574835</v>
      </c>
      <c r="I63" s="22">
        <f>[1]CE!I146</f>
        <v>1574835</v>
      </c>
      <c r="J63" s="22">
        <f>[1]CE!J146</f>
        <v>0</v>
      </c>
      <c r="K63" s="22">
        <f>[1]CE!K146</f>
        <v>1574835</v>
      </c>
    </row>
    <row r="64" spans="1:11" hidden="1" x14ac:dyDescent="0.35">
      <c r="A64" s="81" t="str">
        <f>[1]CE!A147</f>
        <v>Actuarial gains / (losses) on defined benefit pension plans</v>
      </c>
      <c r="B64" s="22">
        <f>[1]CE!B147</f>
        <v>0</v>
      </c>
      <c r="C64" s="22">
        <f>[1]CE!C147</f>
        <v>0</v>
      </c>
      <c r="D64" s="22">
        <f>[1]CE!D147</f>
        <v>0</v>
      </c>
      <c r="E64" s="22">
        <f>[1]CE!E147</f>
        <v>0</v>
      </c>
      <c r="F64" s="22">
        <f>[1]CE!F147</f>
        <v>0</v>
      </c>
      <c r="G64" s="22">
        <f>[1]CE!G147</f>
        <v>0</v>
      </c>
      <c r="H64" s="22">
        <f>[1]CE!H147</f>
        <v>0</v>
      </c>
      <c r="I64" s="22">
        <f>[1]CE!I147</f>
        <v>0</v>
      </c>
      <c r="J64" s="22">
        <f>[1]CE!J147</f>
        <v>0</v>
      </c>
      <c r="K64" s="22">
        <f>[1]CE!K147</f>
        <v>0</v>
      </c>
    </row>
    <row r="65" spans="1:11" ht="12" x14ac:dyDescent="0.35">
      <c r="A65" s="78" t="str">
        <f>[1]CE!A148</f>
        <v>Total other comprehensive income</v>
      </c>
      <c r="B65" s="26">
        <f>[1]CE!B148</f>
        <v>0</v>
      </c>
      <c r="C65" s="26">
        <f>[1]CE!C148</f>
        <v>0</v>
      </c>
      <c r="D65" s="26">
        <f>[1]CE!D148</f>
        <v>0</v>
      </c>
      <c r="E65" s="26">
        <f>[1]CE!E148</f>
        <v>0</v>
      </c>
      <c r="F65" s="26">
        <f>[1]CE!F148</f>
        <v>0</v>
      </c>
      <c r="G65" s="26">
        <f>[1]CE!G148</f>
        <v>0</v>
      </c>
      <c r="H65" s="26">
        <f>[1]CE!H148</f>
        <v>1574835</v>
      </c>
      <c r="I65" s="26">
        <f>[1]CE!I148</f>
        <v>1574835</v>
      </c>
      <c r="J65" s="26">
        <f>[1]CE!J148</f>
        <v>0</v>
      </c>
      <c r="K65" s="26">
        <f>[1]CE!K148</f>
        <v>1574835</v>
      </c>
    </row>
    <row r="66" spans="1:11" ht="12" x14ac:dyDescent="0.35">
      <c r="A66" s="15" t="str">
        <f>[1]CE!A149</f>
        <v>Total comprehensive income</v>
      </c>
      <c r="B66" s="26">
        <f>[1]CE!B149</f>
        <v>0</v>
      </c>
      <c r="C66" s="26">
        <f>[1]CE!C149</f>
        <v>0</v>
      </c>
      <c r="D66" s="26">
        <f>[1]CE!D149</f>
        <v>-109425330</v>
      </c>
      <c r="E66" s="26">
        <f>[1]CE!E149</f>
        <v>0</v>
      </c>
      <c r="F66" s="26">
        <f>[1]CE!F149</f>
        <v>0</v>
      </c>
      <c r="G66" s="26">
        <f>[1]CE!G149</f>
        <v>0</v>
      </c>
      <c r="H66" s="26">
        <f>[1]CE!H149</f>
        <v>1574835</v>
      </c>
      <c r="I66" s="26">
        <f>[1]CE!I149</f>
        <v>-107850495</v>
      </c>
      <c r="J66" s="26">
        <f>[1]CE!J149</f>
        <v>-334761</v>
      </c>
      <c r="K66" s="26">
        <f>[1]CE!K149</f>
        <v>-108185256</v>
      </c>
    </row>
    <row r="67" spans="1:11" hidden="1" x14ac:dyDescent="0.2">
      <c r="A67" s="127" t="str">
        <f>[1]CE!A150</f>
        <v xml:space="preserve">Transfer of realized revaluation reserve to Retained Earnings </v>
      </c>
      <c r="B67" s="22">
        <f>[1]CE!B150</f>
        <v>0</v>
      </c>
      <c r="C67" s="22">
        <f>[1]CE!C150</f>
        <v>0</v>
      </c>
      <c r="D67" s="22">
        <f>[1]CE!D150</f>
        <v>0</v>
      </c>
      <c r="E67" s="22">
        <f>[1]CE!E150</f>
        <v>0</v>
      </c>
      <c r="F67" s="22">
        <f>[1]CE!F150</f>
        <v>0</v>
      </c>
      <c r="G67" s="22">
        <f>[1]CE!G150</f>
        <v>0</v>
      </c>
      <c r="H67" s="22">
        <f>[1]CE!H150</f>
        <v>0</v>
      </c>
      <c r="I67" s="22">
        <f>[1]CE!I150</f>
        <v>0</v>
      </c>
      <c r="J67" s="22">
        <f>[1]CE!J150</f>
        <v>0</v>
      </c>
      <c r="K67" s="22">
        <f>[1]CE!K150</f>
        <v>0</v>
      </c>
    </row>
    <row r="68" spans="1:11" ht="20" hidden="1" x14ac:dyDescent="0.35">
      <c r="A68" s="128" t="str">
        <f>[1]CE!A151</f>
        <v>Deferred tax related to realized revaluation reserve transferred to Retained Earnings</v>
      </c>
      <c r="B68" s="22">
        <f>[1]CE!B151</f>
        <v>0</v>
      </c>
      <c r="C68" s="22">
        <f>[1]CE!C151</f>
        <v>0</v>
      </c>
      <c r="D68" s="22">
        <f>[1]CE!D151</f>
        <v>0</v>
      </c>
      <c r="E68" s="22">
        <f>[1]CE!E151</f>
        <v>0</v>
      </c>
      <c r="F68" s="22">
        <f>[1]CE!F151</f>
        <v>0</v>
      </c>
      <c r="G68" s="22">
        <f>[1]CE!G151</f>
        <v>0</v>
      </c>
      <c r="H68" s="22">
        <f>[1]CE!H151</f>
        <v>0</v>
      </c>
      <c r="I68" s="22">
        <f>[1]CE!I151</f>
        <v>0</v>
      </c>
      <c r="J68" s="22">
        <f>[1]CE!J151</f>
        <v>0</v>
      </c>
      <c r="K68" s="22">
        <f>[1]CE!K151</f>
        <v>0</v>
      </c>
    </row>
    <row r="69" spans="1:11" hidden="1" x14ac:dyDescent="0.35">
      <c r="A69" s="128" t="str">
        <f>[1]CE!A152</f>
        <v>Share capital decrease</v>
      </c>
      <c r="B69" s="109">
        <f>[1]CE!B152</f>
        <v>0</v>
      </c>
      <c r="C69" s="109">
        <f>[1]CE!C152</f>
        <v>0</v>
      </c>
      <c r="D69" s="109">
        <f>[1]CE!D152</f>
        <v>0</v>
      </c>
      <c r="E69" s="109">
        <f>[1]CE!E152</f>
        <v>0</v>
      </c>
      <c r="F69" s="109">
        <f>[1]CE!F152</f>
        <v>0</v>
      </c>
      <c r="G69" s="109">
        <f>[1]CE!G152</f>
        <v>0</v>
      </c>
      <c r="H69" s="109">
        <f>[1]CE!H152</f>
        <v>0</v>
      </c>
      <c r="I69" s="109">
        <f>[1]CE!I152</f>
        <v>0</v>
      </c>
      <c r="J69" s="109">
        <f>[1]CE!J152</f>
        <v>0</v>
      </c>
      <c r="K69" s="109">
        <f>[1]CE!K152</f>
        <v>0</v>
      </c>
    </row>
    <row r="70" spans="1:11" ht="12" x14ac:dyDescent="0.35">
      <c r="A70" s="15" t="str">
        <f>[1]CE!A153</f>
        <v>31 March 2024</v>
      </c>
      <c r="B70" s="26">
        <f>[1]CE!B153</f>
        <v>4059942948</v>
      </c>
      <c r="C70" s="26">
        <f>[1]CE!C153</f>
        <v>341209977</v>
      </c>
      <c r="D70" s="26">
        <f>[1]CE!D153</f>
        <v>-6407611394</v>
      </c>
      <c r="E70" s="26">
        <f>[1]CE!E153</f>
        <v>1239908622</v>
      </c>
      <c r="F70" s="26">
        <f>[1]CE!F153</f>
        <v>-200224586</v>
      </c>
      <c r="G70" s="26">
        <f>[1]CE!G153</f>
        <v>-2750085526</v>
      </c>
      <c r="H70" s="26">
        <f>[1]CE!H153</f>
        <v>4838325866</v>
      </c>
      <c r="I70" s="26">
        <f>[1]CE!I153</f>
        <v>1121465907</v>
      </c>
      <c r="J70" s="26">
        <f>[1]CE!J153</f>
        <v>89737380</v>
      </c>
      <c r="K70" s="26">
        <f>[1]CE!K153</f>
        <v>1211203287</v>
      </c>
    </row>
    <row r="71" spans="1:11" ht="12" x14ac:dyDescent="0.35">
      <c r="A71" s="13"/>
      <c r="B71" s="26"/>
    </row>
    <row r="72" spans="1:11" ht="12" x14ac:dyDescent="0.35">
      <c r="A72" s="13"/>
      <c r="B72" s="26"/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2023-08-10T12:04:49Z</cp:lastPrinted>
  <dcterms:created xsi:type="dcterms:W3CDTF">2020-11-16T06:27:53Z</dcterms:created>
  <dcterms:modified xsi:type="dcterms:W3CDTF">2024-05-10T16:15:15Z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