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5\Monthly reporting\12_Decembrie_2025\PEM\PEM Conso\extras excel sit financiare\"/>
    </mc:Choice>
  </mc:AlternateContent>
  <xr:revisionPtr revIDLastSave="0" documentId="13_ncr:1_{08059CF5-9816-40C6-9273-6E6873F7FADA}" xr6:coauthVersionLast="47" xr6:coauthVersionMax="47" xr10:uidLastSave="{00000000-0000-0000-0000-000000000000}"/>
  <bookViews>
    <workbookView xWindow="-108" yWindow="-108" windowWidth="23256" windowHeight="13896" tabRatio="832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4" l="1"/>
  <c r="E71" i="4"/>
  <c r="C70" i="4"/>
  <c r="C71" i="4"/>
  <c r="E70" i="4"/>
  <c r="D71" i="4"/>
  <c r="D70" i="4"/>
  <c r="B71" i="4"/>
  <c r="B28" i="4"/>
  <c r="C28" i="4"/>
  <c r="D28" i="4"/>
  <c r="E28" i="4"/>
  <c r="E34" i="4"/>
  <c r="C34" i="4"/>
  <c r="D34" i="4"/>
  <c r="B34" i="4"/>
  <c r="E5" i="1"/>
  <c r="D5" i="1"/>
  <c r="E5" i="2"/>
  <c r="D5" i="2"/>
  <c r="C69" i="4" l="1"/>
  <c r="E69" i="4"/>
  <c r="D69" i="4"/>
  <c r="B69" i="4"/>
</calcChain>
</file>

<file path=xl/sharedStrings.xml><?xml version="1.0" encoding="utf-8"?>
<sst xmlns="http://schemas.openxmlformats.org/spreadsheetml/2006/main" count="278" uniqueCount="160">
  <si>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</si>
  <si>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</si>
  <si>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</si>
  <si>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</si>
  <si>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</si>
  <si>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</si>
  <si>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</si>
  <si>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</si>
  <si>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</si>
  <si>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December 31, 2024</t>
  </si>
  <si>
    <t>as at and for the financial exercise ended 31 December 2025</t>
  </si>
  <si>
    <t>AUDITED CONSOLIDATED FINANCIAL STATEMENTS</t>
  </si>
  <si>
    <t>*The amounts presented are extracted from the Consolidated financial statements as at and for the financial exercise ended 31 December 2025 ("audited consolidated financial statements").</t>
  </si>
  <si>
    <t>In case there are inconsistencies or omissions from the amounts presented in the consolidated financial statements, the amounts presented in the audit consolidated financial statements will prevail.</t>
  </si>
  <si>
    <t>CONSOLIDATED STATEMENT OF FINANCIAL POSITION as at 31 December 2025 (audited)</t>
  </si>
  <si>
    <t>CONSOLIDATED INCOME STATEMENT for the period ended 31 December 2025 (audited)</t>
  </si>
  <si>
    <t>CONSOLIDATED STATEMENT OF OTHER COMPREHENSIVE INCOME for the period ended 31 December 2025 (audited)</t>
  </si>
  <si>
    <t>CONSOLIDATED STATEMENT OF CASH FLOWS for the period ended 31 December 2025 (audited)</t>
  </si>
  <si>
    <t>CONSOLIDATED STATEMENT OF CHANGES IN EQUITY as at 31 December 2025 (audited) and 31 December 2024 (audited)</t>
  </si>
  <si>
    <t>CONSOLIDATED STATEMENT OF FINANCIAL POSITION</t>
  </si>
  <si>
    <t>CONSOLIDATED INCOME STATEMENT</t>
  </si>
  <si>
    <t>CONSOLIDATED STATEMENT OF OTHER COMPREHENSIVE INCOME</t>
  </si>
  <si>
    <t>CONSOLIDATED STATEMENT OF CASH FLOWS</t>
  </si>
  <si>
    <t>CONSOLIDATED STATEMENT OF CHANGES IN EQUITY</t>
  </si>
  <si>
    <t>December 31, 2025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</si>
  <si>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</si>
  <si>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</si>
  <si>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</si>
  <si>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</si>
  <si>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</si>
  <si>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</si>
  <si>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</si>
  <si>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</si>
  <si>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</si>
  <si>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</si>
  <si>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</si>
  <si>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</si>
  <si>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</si>
  <si>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</si>
  <si>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Share premium</t>
  </si>
  <si>
    <t>Revaluation reserve, net</t>
  </si>
  <si>
    <t>Other reserves</t>
  </si>
  <si>
    <t>Other reserves - Hybrid loan</t>
  </si>
  <si>
    <t>Effect of transfers with equity holders</t>
  </si>
  <si>
    <t>Accumulated losses</t>
  </si>
  <si>
    <t>Current year result</t>
  </si>
  <si>
    <t>Equity attributable to equity holders of the parent</t>
  </si>
  <si>
    <t>Non-Controlling interest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</si>
  <si>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</si>
  <si>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</si>
  <si>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</si>
  <si>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</si>
  <si>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</si>
  <si>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</si>
  <si>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</si>
  <si>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</si>
  <si>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</si>
  <si>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</si>
  <si>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</si>
  <si>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</si>
  <si>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</si>
  <si>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</si>
  <si>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</si>
  <si>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</si>
  <si>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</si>
  <si>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</si>
  <si>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</si>
  <si>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</si>
  <si>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</si>
  <si>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</si>
  <si>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</si>
  <si>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</si>
  <si>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Operating profit</t>
  </si>
  <si>
    <t>Finance cost</t>
  </si>
  <si>
    <t>Finance income</t>
  </si>
  <si>
    <t>Foreign exchange (loss) /gain, net</t>
  </si>
  <si>
    <t>Profit/(Loss) before income tax</t>
  </si>
  <si>
    <t>Income tax credit/(charge)</t>
  </si>
  <si>
    <t>Profit/(Loss) for the year</t>
  </si>
  <si>
    <t>Attributable to:</t>
  </si>
  <si>
    <t>Equity holders of the parent</t>
  </si>
  <si>
    <t>Non-Controlling interests</t>
  </si>
  <si>
    <t>Earnings per share (USD/RON/share)</t>
  </si>
  <si>
    <t>Basic</t>
  </si>
  <si>
    <t>Diluted</t>
  </si>
  <si>
    <t>(Loss)/Profit for the year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</si>
  <si>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</si>
  <si>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</si>
  <si>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</si>
  <si>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</si>
  <si>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</si>
  <si>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Actuarial gains / (losses) on defined benefit pension plans</t>
  </si>
  <si>
    <t>Revaluation of lands, buildings and equipment category in property plant and equipment</t>
  </si>
  <si>
    <t>Deferred income tax related to revaluation, recognized in equity</t>
  </si>
  <si>
    <t>Hedging reserves</t>
  </si>
  <si>
    <t>Net other comprehensive income/(loss) not to be reclassified to income statement in subsequent periods</t>
  </si>
  <si>
    <t xml:space="preserve">Total other comprehensive income/ (loss) for the year, net of tax </t>
  </si>
  <si>
    <t>Total comprehensive result for the year, net of tax</t>
  </si>
  <si>
    <t>Total comprehensive result for the year</t>
  </si>
  <si>
    <t>(Loss)/Profit before income tax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</si>
  <si>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</si>
  <si>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</si>
  <si>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</si>
  <si>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</si>
  <si>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</si>
  <si>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</si>
  <si>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</si>
  <si>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</si>
  <si>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</si>
  <si>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</si>
  <si>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Interest expense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</si>
  <si>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</si>
  <si>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</si>
  <si>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</si>
  <si>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</si>
  <si>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</si>
  <si>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</si>
  <si>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</si>
  <si>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</si>
  <si>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</si>
  <si>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</si>
  <si>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</si>
  <si>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</si>
  <si>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</si>
  <si>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</si>
  <si>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</si>
  <si>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</si>
  <si>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</si>
  <si>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</si>
  <si>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Interest received</t>
  </si>
  <si>
    <t>Cash flows used in/generated by cash pooling receivables</t>
  </si>
  <si>
    <t>Net cash inflow (outflow) from investing activities</t>
  </si>
  <si>
    <t>Cash flows from financing activities</t>
  </si>
  <si>
    <t>Cash flows used in/generated from cash pooling, payables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</si>
  <si>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</si>
  <si>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</si>
  <si>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</si>
  <si>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</si>
  <si>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 (principal and interest)</t>
  </si>
  <si>
    <t>Interest and bank charges paid</t>
  </si>
  <si>
    <t>Net cash inflow (outflow) from financing activities</t>
  </si>
  <si>
    <t>Net increase (decrease) in cash and cash equivalents</t>
  </si>
  <si>
    <t>Cash and cash equivalents at the beginning of the year</t>
  </si>
  <si>
    <t>Cash and cash equivalents at the end of the year</t>
  </si>
  <si>
    <t>Share
 capital</t>
  </si>
  <si>
    <t>Revaluation reserves, net of deferred income tax related to revaluation, recognised in equity</t>
  </si>
  <si>
    <t>Total 
equity</t>
  </si>
  <si>
    <t>31 December 2023</t>
  </si>
  <si>
    <t>Net loss for 2024</t>
  </si>
  <si>
    <t>Revaluation deficit</t>
  </si>
  <si>
    <t>Deferred tax related to revaluation deficit</t>
  </si>
  <si>
    <t>Total other comprehensive income</t>
  </si>
  <si>
    <t>Total comprehensive income</t>
  </si>
  <si>
    <t>Transfer of realized revaluation reserve to Retained Earnings, net of deferred tax related to realized revaluation reserve</t>
  </si>
  <si>
    <t>Deferred tax related to realized revaluation reserve transferred to Retained Earnings</t>
  </si>
  <si>
    <t>Share capital decrease</t>
  </si>
  <si>
    <t>31 December 2024</t>
  </si>
  <si>
    <t>Net profit for 2025</t>
  </si>
  <si>
    <t xml:space="preserve">Hybrid loan </t>
  </si>
  <si>
    <t>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</si>
</sst>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(* #,##0.000_);_(* \(#,##0.0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u val="singleAccounting"/>
      <sz val="8"/>
      <name val="Arial 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b/>
      <u val="double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6">
    <xf numFmtId="0" fontId="0" fillId="0" borderId="0" xfId="0"/>
    <xf numFmtId="0" fontId="9" fillId="0" borderId="0" xfId="6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/>
    <xf numFmtId="0" fontId="8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165" fontId="22" fillId="0" borderId="0" xfId="1" applyNumberFormat="1" applyFont="1" applyFill="1" applyAlignment="1">
      <alignment horizontal="center" wrapText="1"/>
    </xf>
    <xf numFmtId="165" fontId="21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165" fontId="3" fillId="0" borderId="0" xfId="1" applyNumberFormat="1" applyFont="1" applyFill="1" applyAlignment="1"/>
    <xf numFmtId="165" fontId="4" fillId="0" borderId="0" xfId="1" applyNumberFormat="1" applyFont="1" applyFill="1" applyBorder="1" applyAlignment="1">
      <alignment horizontal="center" wrapText="1"/>
    </xf>
    <xf numFmtId="165" fontId="21" fillId="0" borderId="0" xfId="1" applyNumberFormat="1" applyFont="1" applyFill="1" applyAlignment="1"/>
    <xf numFmtId="165" fontId="3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/>
    <xf numFmtId="165" fontId="23" fillId="0" borderId="0" xfId="1" applyNumberFormat="1" applyFont="1" applyFill="1" applyAlignment="1"/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165" fontId="21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165" fontId="3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3" fillId="0" borderId="0" xfId="4" applyNumberFormat="1" applyFont="1" applyFill="1" applyAlignment="1">
      <alignment vertical="center"/>
    </xf>
    <xf numFmtId="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49" fontId="18" fillId="0" borderId="0" xfId="3" quotePrefix="1" applyNumberFormat="1" applyFont="1" applyFill="1" applyAlignment="1">
      <alignment horizontal="center" vertical="center" wrapText="1"/>
    </xf>
    <xf numFmtId="165" fontId="18" fillId="0" borderId="0" xfId="1" applyNumberFormat="1" applyFont="1" applyFill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19" fillId="0" borderId="1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13" fillId="0" borderId="0" xfId="0" applyFont="1"/>
    <xf numFmtId="0" fontId="16" fillId="0" borderId="0" xfId="0" applyFont="1"/>
    <xf numFmtId="165" fontId="22" fillId="0" borderId="0" xfId="1" quotePrefix="1" applyNumberFormat="1" applyFont="1" applyFill="1" applyAlignment="1">
      <alignment horizontal="center" wrapText="1"/>
    </xf>
    <xf numFmtId="165" fontId="29" fillId="0" borderId="0" xfId="1" quotePrefix="1" applyNumberFormat="1" applyFont="1" applyFill="1" applyAlignment="1">
      <alignment horizontal="center" wrapText="1"/>
    </xf>
    <xf numFmtId="0" fontId="30" fillId="0" borderId="0" xfId="0" applyFont="1" applyAlignment="1">
      <alignment vertical="center"/>
    </xf>
    <xf numFmtId="165" fontId="21" fillId="0" borderId="0" xfId="1" applyNumberFormat="1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center" vertical="center"/>
    </xf>
    <xf numFmtId="165" fontId="24" fillId="0" borderId="0" xfId="1" applyNumberFormat="1" applyFont="1" applyFill="1" applyBorder="1" applyAlignment="1">
      <alignment vertical="center"/>
    </xf>
    <xf numFmtId="165" fontId="28" fillId="0" borderId="0" xfId="1" applyNumberFormat="1" applyFont="1" applyFill="1" applyBorder="1" applyAlignment="1">
      <alignment vertical="center"/>
    </xf>
    <xf numFmtId="165" fontId="23" fillId="0" borderId="0" xfId="1" applyNumberFormat="1" applyFont="1" applyFill="1"/>
    <xf numFmtId="165" fontId="21" fillId="0" borderId="0" xfId="1" applyNumberFormat="1" applyFont="1" applyFill="1"/>
    <xf numFmtId="43" fontId="19" fillId="0" borderId="0" xfId="1" applyFont="1" applyFill="1"/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/>
    <xf numFmtId="0" fontId="22" fillId="0" borderId="0" xfId="0" applyFont="1" applyFill="1" applyAlignment="1">
      <alignment horizontal="center" wrapText="1"/>
    </xf>
    <xf numFmtId="0" fontId="19" fillId="0" borderId="0" xfId="0" quotePrefix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1" fillId="0" borderId="0" xfId="0" quotePrefix="1" applyFont="1" applyFill="1" applyAlignment="1">
      <alignment vertical="center" wrapText="1"/>
    </xf>
    <xf numFmtId="0" fontId="21" fillId="0" borderId="0" xfId="0" applyFont="1" applyFill="1" applyAlignment="1">
      <alignment horizontal="left" wrapText="1"/>
    </xf>
    <xf numFmtId="0" fontId="19" fillId="0" borderId="0" xfId="0" applyFont="1" applyFill="1" applyAlignment="1">
      <alignment vertical="center" wrapText="1"/>
    </xf>
    <xf numFmtId="165" fontId="23" fillId="0" borderId="0" xfId="0" applyNumberFormat="1" applyFont="1" applyFill="1"/>
    <xf numFmtId="0" fontId="21" fillId="0" borderId="0" xfId="0" applyFont="1" applyFill="1" applyAlignment="1">
      <alignment horizontal="left" vertical="center" wrapText="1"/>
    </xf>
    <xf numFmtId="43" fontId="20" fillId="0" borderId="0" xfId="1" applyFont="1" applyFill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21" fillId="0" borderId="0" xfId="0" applyFont="1" applyFill="1"/>
    <xf numFmtId="43" fontId="21" fillId="0" borderId="0" xfId="1" applyFont="1" applyFill="1"/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5" fontId="22" fillId="0" borderId="0" xfId="0" applyNumberFormat="1" applyFont="1" applyFill="1" applyAlignment="1">
      <alignment horizontal="center"/>
    </xf>
    <xf numFmtId="168" fontId="2" fillId="0" borderId="0" xfId="0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165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165" fontId="21" fillId="0" borderId="0" xfId="1" applyNumberFormat="1" applyFont="1" applyFill="1" applyBorder="1"/>
    <xf numFmtId="0" fontId="19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7" fontId="15" fillId="0" borderId="0" xfId="0" applyNumberFormat="1" applyFont="1" applyFill="1" applyAlignment="1">
      <alignment horizontal="center" vertical="center"/>
    </xf>
    <xf numFmtId="165" fontId="22" fillId="0" borderId="0" xfId="0" applyNumberFormat="1" applyFont="1" applyFill="1" applyAlignment="1">
      <alignment horizontal="center" vertical="center"/>
    </xf>
    <xf numFmtId="165" fontId="18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165" fontId="21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165" fontId="22" fillId="0" borderId="0" xfId="1" applyNumberFormat="1" applyFont="1" applyFill="1" applyAlignment="1">
      <alignment vertical="center"/>
    </xf>
    <xf numFmtId="165" fontId="22" fillId="0" borderId="0" xfId="1" applyNumberFormat="1" applyFont="1" applyFill="1" applyAlignment="1">
      <alignment horizontal="center" vertical="center"/>
    </xf>
    <xf numFmtId="15" fontId="3" fillId="0" borderId="0" xfId="0" applyNumberFormat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15" fontId="22" fillId="0" borderId="0" xfId="0" quotePrefix="1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5" fontId="25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horizontal="center" vertical="center"/>
    </xf>
    <xf numFmtId="169" fontId="19" fillId="0" borderId="0" xfId="1" applyNumberFormat="1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37" fontId="3" fillId="0" borderId="0" xfId="0" applyNumberFormat="1" applyFont="1" applyFill="1"/>
    <xf numFmtId="0" fontId="15" fillId="0" borderId="0" xfId="0" applyFont="1" applyFill="1"/>
    <xf numFmtId="0" fontId="31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/>
    </xf>
    <xf numFmtId="15" fontId="33" fillId="0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165" fontId="3" fillId="0" borderId="0" xfId="0" applyNumberFormat="1" applyFont="1" applyFill="1"/>
    <xf numFmtId="0" fontId="35" fillId="0" borderId="0" xfId="0" applyFont="1" applyFill="1" applyAlignment="1">
      <alignment vertical="center"/>
    </xf>
    <xf numFmtId="0" fontId="35" fillId="0" borderId="0" xfId="0" applyFont="1" applyFill="1" applyAlignment="1">
      <alignment horizontal="center" vertical="center"/>
    </xf>
    <xf numFmtId="165" fontId="35" fillId="0" borderId="0" xfId="1" applyNumberFormat="1" applyFont="1" applyFill="1" applyAlignment="1">
      <alignment horizontal="right" vertical="center"/>
    </xf>
    <xf numFmtId="165" fontId="36" fillId="0" borderId="0" xfId="1" applyNumberFormat="1" applyFont="1" applyFill="1" applyAlignment="1">
      <alignment horizontal="right" vertical="center"/>
    </xf>
    <xf numFmtId="165" fontId="24" fillId="0" borderId="0" xfId="1" applyNumberFormat="1" applyFont="1" applyFill="1" applyBorder="1" applyAlignment="1"/>
    <xf numFmtId="0" fontId="32" fillId="0" borderId="0" xfId="0" applyFont="1" applyFill="1" applyAlignment="1">
      <alignment vertical="center"/>
    </xf>
    <xf numFmtId="165" fontId="33" fillId="0" borderId="0" xfId="1" applyNumberFormat="1" applyFont="1" applyFill="1" applyAlignment="1">
      <alignment horizontal="right" vertical="center"/>
    </xf>
    <xf numFmtId="0" fontId="19" fillId="0" borderId="0" xfId="0" applyFont="1" applyFill="1"/>
    <xf numFmtId="165" fontId="25" fillId="0" borderId="0" xfId="1" applyNumberFormat="1" applyFont="1" applyFill="1" applyAlignment="1"/>
    <xf numFmtId="165" fontId="2" fillId="0" borderId="0" xfId="0" applyNumberFormat="1" applyFont="1" applyFill="1"/>
    <xf numFmtId="165" fontId="31" fillId="0" borderId="0" xfId="1" applyNumberFormat="1" applyFont="1" applyFill="1" applyAlignment="1">
      <alignment vertical="center"/>
    </xf>
    <xf numFmtId="165" fontId="37" fillId="0" borderId="0" xfId="1" applyNumberFormat="1" applyFont="1" applyFill="1" applyAlignment="1">
      <alignment horizontal="right" vertical="center"/>
    </xf>
    <xf numFmtId="0" fontId="32" fillId="0" borderId="0" xfId="0" applyFont="1" applyFill="1" applyAlignment="1">
      <alignment vertical="center" wrapText="1"/>
    </xf>
    <xf numFmtId="165" fontId="32" fillId="0" borderId="0" xfId="1" applyNumberFormat="1" applyFont="1" applyFill="1" applyAlignment="1">
      <alignment horizontal="right" vertical="center"/>
    </xf>
    <xf numFmtId="165" fontId="19" fillId="0" borderId="0" xfId="1" applyNumberFormat="1" applyFont="1" applyFill="1" applyAlignment="1"/>
    <xf numFmtId="165" fontId="24" fillId="0" borderId="0" xfId="1" applyNumberFormat="1" applyFont="1" applyFill="1" applyAlignment="1"/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I26" sqref="I26"/>
    </sheetView>
  </sheetViews>
  <sheetFormatPr defaultRowHeight="14.4"/>
  <sheetData>
    <row r="1" spans="1:7">
      <c r="A1" s="9" t="s">
        <v>0</v>
      </c>
    </row>
    <row r="2" spans="1:7">
      <c r="C2" s="7" t="s">
        <v>1</v>
      </c>
    </row>
    <row r="3" spans="1:7">
      <c r="A3" s="3"/>
      <c r="B3" s="3"/>
      <c r="C3" s="4" t="s">
        <v>11</v>
      </c>
      <c r="D3" s="3"/>
      <c r="E3" s="3"/>
      <c r="G3" s="47"/>
    </row>
    <row r="4" spans="1:7">
      <c r="A4" s="3"/>
      <c r="B4" s="3"/>
      <c r="C4" s="4" t="s">
        <v>10</v>
      </c>
      <c r="D4" s="3"/>
      <c r="E4" s="3"/>
    </row>
    <row r="5" spans="1:7">
      <c r="A5" s="2"/>
    </row>
    <row r="6" spans="1:7">
      <c r="A6" s="1" t="s">
        <v>19</v>
      </c>
    </row>
    <row r="7" spans="1:7">
      <c r="A7" s="1" t="s">
        <v>20</v>
      </c>
    </row>
    <row r="8" spans="1:7">
      <c r="A8" s="1" t="s">
        <v>21</v>
      </c>
    </row>
    <row r="9" spans="1:7">
      <c r="A9" s="1" t="s">
        <v>22</v>
      </c>
    </row>
    <row r="10" spans="1:7">
      <c r="A10" s="1" t="s">
        <v>23</v>
      </c>
    </row>
    <row r="12" spans="1:7">
      <c r="A12" s="6"/>
      <c r="B12" s="6"/>
      <c r="C12" s="6"/>
      <c r="D12" s="6"/>
      <c r="E12" s="6"/>
      <c r="F12" s="6"/>
      <c r="G12" s="6"/>
    </row>
    <row r="13" spans="1:7">
      <c r="A13" s="43" t="s">
        <v>12</v>
      </c>
      <c r="B13" s="6"/>
      <c r="C13" s="6"/>
      <c r="D13" s="6"/>
      <c r="E13" s="6"/>
      <c r="F13" s="6"/>
      <c r="G13" s="6"/>
    </row>
    <row r="14" spans="1:7">
      <c r="A14" s="44" t="s">
        <v>13</v>
      </c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1" ht="15.6">
      <c r="A17" s="10"/>
    </row>
    <row r="18" spans="1:1">
      <c r="A18" s="5"/>
    </row>
    <row r="19" spans="1:1" ht="15.6">
      <c r="A19" s="10"/>
    </row>
    <row r="20" spans="1:1">
      <c r="A20" s="5"/>
    </row>
    <row r="21" spans="1:1">
      <c r="A21" s="5"/>
    </row>
    <row r="22" spans="1:1">
      <c r="A22" s="5"/>
    </row>
    <row r="23" spans="1:1">
      <c r="A23" s="6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7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33" sqref="C33"/>
    </sheetView>
  </sheetViews>
  <sheetFormatPr defaultColWidth="9" defaultRowHeight="10.199999999999999"/>
  <cols>
    <col min="1" max="1" width="43.109375" style="64" customWidth="1"/>
    <col min="2" max="4" width="20.88671875" style="20" bestFit="1" customWidth="1"/>
    <col min="5" max="5" width="20.88671875" style="20" customWidth="1"/>
    <col min="6" max="6" width="9" style="64"/>
    <col min="7" max="7" width="3.109375" style="112" customWidth="1"/>
    <col min="8" max="9" width="3.109375" style="64" customWidth="1"/>
    <col min="10" max="10" width="9" style="64"/>
    <col min="11" max="11" width="43" style="64" bestFit="1" customWidth="1"/>
    <col min="12" max="12" width="9" style="64"/>
    <col min="13" max="14" width="16.5546875" style="64" bestFit="1" customWidth="1"/>
    <col min="15" max="16" width="17" style="64" bestFit="1" customWidth="1"/>
    <col min="17" max="16384" width="9" style="64"/>
  </cols>
  <sheetData>
    <row r="1" spans="1:16">
      <c r="A1" s="111" t="s">
        <v>0</v>
      </c>
      <c r="I1" s="113"/>
    </row>
    <row r="2" spans="1:16">
      <c r="A2" s="60" t="s">
        <v>14</v>
      </c>
    </row>
    <row r="3" spans="1:16">
      <c r="A3" s="114" t="s">
        <v>3</v>
      </c>
    </row>
    <row r="5" spans="1:16" ht="12">
      <c r="A5" s="111"/>
      <c r="B5" s="45" t="s">
        <v>24</v>
      </c>
      <c r="C5" s="45" t="s">
        <v>9</v>
      </c>
      <c r="D5" s="45" t="str">
        <f>B5</f>
        <v>December 31, 2025</v>
      </c>
      <c r="E5" s="45" t="str">
        <f>C5</f>
        <v>December 31, 2024</v>
      </c>
    </row>
    <row r="6" spans="1:16" ht="13.2">
      <c r="B6" s="21" t="s">
        <v>2</v>
      </c>
      <c r="C6" s="21" t="s">
        <v>2</v>
      </c>
      <c r="D6" s="21" t="s">
        <v>2</v>
      </c>
      <c r="E6" s="21" t="s">
        <v>2</v>
      </c>
      <c r="K6" s="115"/>
      <c r="L6" s="116"/>
      <c r="M6" s="117"/>
      <c r="N6" s="117"/>
      <c r="O6" s="117"/>
      <c r="P6" s="117"/>
    </row>
    <row r="7" spans="1:16" ht="13.2">
      <c r="B7" s="19" t="s">
        <v>4</v>
      </c>
      <c r="C7" s="19" t="s">
        <v>4</v>
      </c>
      <c r="D7" s="19" t="s">
        <v>5</v>
      </c>
      <c r="E7" s="19" t="s">
        <v>5</v>
      </c>
      <c r="K7" s="115"/>
      <c r="L7" s="115"/>
      <c r="M7" s="116"/>
      <c r="N7" s="116"/>
      <c r="O7" s="116"/>
      <c r="P7" s="116"/>
    </row>
    <row r="8" spans="1:16" ht="13.2">
      <c r="B8" s="19"/>
      <c r="C8" s="19"/>
      <c r="D8" s="56" t="s">
        <v>6</v>
      </c>
      <c r="E8" s="56"/>
      <c r="K8" s="115"/>
      <c r="L8" s="115"/>
      <c r="M8" s="115"/>
      <c r="N8" s="115"/>
      <c r="O8" s="118"/>
      <c r="P8" s="118"/>
    </row>
    <row r="9" spans="1:16" ht="11.4">
      <c r="A9" s="75" t="s">
        <v>25</v>
      </c>
      <c r="B9" s="22">
        <v>23843667</v>
      </c>
      <c r="C9" s="22">
        <v>17333185</v>
      </c>
      <c r="D9" s="22">
        <v>103522049</v>
      </c>
      <c r="E9" s="22">
        <v>75255489</v>
      </c>
      <c r="G9" s="23"/>
      <c r="I9" s="20"/>
      <c r="J9" s="119"/>
      <c r="K9" s="120"/>
      <c r="L9" s="121"/>
      <c r="M9" s="122"/>
      <c r="N9" s="122"/>
      <c r="O9" s="122"/>
      <c r="P9" s="122"/>
    </row>
    <row r="10" spans="1:16" ht="11.4">
      <c r="A10" s="75" t="s">
        <v>26</v>
      </c>
      <c r="B10" s="22">
        <v>82871706</v>
      </c>
      <c r="C10" s="22">
        <v>82871706</v>
      </c>
      <c r="D10" s="22">
        <v>359804086</v>
      </c>
      <c r="E10" s="22">
        <v>359804086</v>
      </c>
      <c r="G10" s="23"/>
      <c r="I10" s="20"/>
      <c r="J10" s="119"/>
      <c r="K10" s="120"/>
      <c r="L10" s="121"/>
      <c r="M10" s="122"/>
      <c r="N10" s="122"/>
      <c r="O10" s="122"/>
      <c r="P10" s="122"/>
    </row>
    <row r="11" spans="1:16" ht="11.4">
      <c r="A11" s="75" t="s">
        <v>27</v>
      </c>
      <c r="B11" s="22">
        <v>838926572</v>
      </c>
      <c r="C11" s="22">
        <v>891996177</v>
      </c>
      <c r="D11" s="22">
        <v>3642367498</v>
      </c>
      <c r="E11" s="22">
        <v>3872779802</v>
      </c>
      <c r="G11" s="23"/>
      <c r="I11" s="20"/>
      <c r="J11" s="119"/>
      <c r="K11" s="120"/>
      <c r="L11" s="121"/>
      <c r="M11" s="122"/>
      <c r="N11" s="122"/>
      <c r="O11" s="122"/>
      <c r="P11" s="122"/>
    </row>
    <row r="12" spans="1:16" ht="11.4">
      <c r="A12" s="75" t="s">
        <v>28</v>
      </c>
      <c r="B12" s="22">
        <v>266825660</v>
      </c>
      <c r="C12" s="22">
        <v>276551758</v>
      </c>
      <c r="D12" s="22">
        <v>1158476968</v>
      </c>
      <c r="E12" s="22">
        <v>1200704768</v>
      </c>
      <c r="G12" s="23"/>
      <c r="I12" s="20"/>
      <c r="J12" s="119"/>
      <c r="K12" s="120"/>
      <c r="L12" s="121"/>
      <c r="M12" s="122"/>
      <c r="N12" s="122"/>
      <c r="O12" s="122"/>
      <c r="P12" s="122"/>
    </row>
    <row r="13" spans="1:16" ht="11.25" hidden="1" customHeight="1">
      <c r="A13" s="75">
        <v>0</v>
      </c>
      <c r="B13" s="22">
        <v>0</v>
      </c>
      <c r="C13" s="22">
        <v>0</v>
      </c>
      <c r="D13" s="22">
        <v>0</v>
      </c>
      <c r="E13" s="22">
        <v>0</v>
      </c>
      <c r="G13" s="23"/>
      <c r="I13" s="20"/>
      <c r="J13" s="119"/>
      <c r="K13" s="120"/>
      <c r="L13" s="121"/>
      <c r="M13" s="122"/>
      <c r="N13" s="122"/>
      <c r="O13" s="122"/>
      <c r="P13" s="122"/>
    </row>
    <row r="14" spans="1:16" ht="11.4">
      <c r="A14" s="75" t="s">
        <v>29</v>
      </c>
      <c r="B14" s="22">
        <v>126447176</v>
      </c>
      <c r="C14" s="22">
        <v>7838702</v>
      </c>
      <c r="D14" s="22">
        <v>548995704</v>
      </c>
      <c r="E14" s="22">
        <v>34033292</v>
      </c>
      <c r="G14" s="23"/>
      <c r="I14" s="20"/>
      <c r="J14" s="119"/>
      <c r="K14" s="120"/>
      <c r="L14" s="121"/>
      <c r="M14" s="123"/>
      <c r="N14" s="123"/>
      <c r="O14" s="123"/>
      <c r="P14" s="123"/>
    </row>
    <row r="15" spans="1:16" ht="13.2">
      <c r="A15" s="75" t="s">
        <v>30</v>
      </c>
      <c r="B15" s="124">
        <v>29142371</v>
      </c>
      <c r="C15" s="124">
        <v>21306903</v>
      </c>
      <c r="D15" s="124">
        <v>126527432</v>
      </c>
      <c r="E15" s="124">
        <v>92508181</v>
      </c>
      <c r="G15" s="23"/>
      <c r="I15" s="20"/>
      <c r="J15" s="119"/>
      <c r="K15" s="125"/>
      <c r="L15" s="115"/>
      <c r="M15" s="126"/>
      <c r="N15" s="126"/>
      <c r="O15" s="126"/>
      <c r="P15" s="126"/>
    </row>
    <row r="16" spans="1:16" s="111" customFormat="1" ht="13.2">
      <c r="A16" s="127" t="s">
        <v>31</v>
      </c>
      <c r="B16" s="128">
        <v>1368057152</v>
      </c>
      <c r="C16" s="128">
        <v>1297898431</v>
      </c>
      <c r="D16" s="128">
        <v>5939693737</v>
      </c>
      <c r="E16" s="128">
        <v>5635085618</v>
      </c>
      <c r="G16" s="24"/>
      <c r="I16" s="25"/>
      <c r="J16" s="129"/>
      <c r="K16" s="115"/>
      <c r="L16" s="115"/>
      <c r="M16" s="130"/>
      <c r="N16" s="130"/>
      <c r="O16" s="130"/>
      <c r="P16" s="130"/>
    </row>
    <row r="17" spans="1:16" ht="11.25" hidden="1" customHeight="1">
      <c r="A17" s="127">
        <v>0</v>
      </c>
      <c r="B17" s="22">
        <v>0</v>
      </c>
      <c r="C17" s="22">
        <v>0</v>
      </c>
      <c r="D17" s="22">
        <v>0</v>
      </c>
      <c r="E17" s="22">
        <v>0</v>
      </c>
      <c r="G17" s="23"/>
      <c r="I17" s="20"/>
      <c r="J17" s="119"/>
      <c r="K17" s="120"/>
      <c r="L17" s="121"/>
      <c r="M17" s="122"/>
      <c r="N17" s="122"/>
      <c r="O17" s="122"/>
      <c r="P17" s="122"/>
    </row>
    <row r="18" spans="1:16" ht="11.4">
      <c r="A18" s="75" t="s">
        <v>32</v>
      </c>
      <c r="B18" s="22">
        <v>379318460</v>
      </c>
      <c r="C18" s="22">
        <v>428898189</v>
      </c>
      <c r="D18" s="22">
        <v>1646886958</v>
      </c>
      <c r="E18" s="22">
        <v>1862147267</v>
      </c>
      <c r="G18" s="23"/>
      <c r="I18" s="20"/>
      <c r="J18" s="119"/>
      <c r="K18" s="120"/>
      <c r="L18" s="121"/>
      <c r="M18" s="122"/>
      <c r="N18" s="122"/>
      <c r="O18" s="122"/>
      <c r="P18" s="122"/>
    </row>
    <row r="19" spans="1:16" ht="11.4">
      <c r="A19" s="75" t="s">
        <v>33</v>
      </c>
      <c r="B19" s="22">
        <v>829223437</v>
      </c>
      <c r="C19" s="22">
        <v>518697141</v>
      </c>
      <c r="D19" s="22">
        <v>3600239396</v>
      </c>
      <c r="E19" s="22">
        <v>2252027377</v>
      </c>
      <c r="G19" s="23"/>
      <c r="I19" s="20"/>
      <c r="J19" s="119"/>
      <c r="K19" s="120"/>
      <c r="L19" s="121"/>
      <c r="M19" s="122"/>
      <c r="N19" s="122"/>
      <c r="O19" s="122"/>
      <c r="P19" s="122"/>
    </row>
    <row r="20" spans="1:16" ht="11.4">
      <c r="A20" s="75" t="s">
        <v>34</v>
      </c>
      <c r="B20" s="22">
        <v>15390695</v>
      </c>
      <c r="C20" s="22">
        <v>0</v>
      </c>
      <c r="D20" s="22">
        <v>66821780</v>
      </c>
      <c r="E20" s="22">
        <v>0</v>
      </c>
      <c r="G20" s="23"/>
      <c r="I20" s="20"/>
      <c r="J20" s="119"/>
      <c r="K20" s="120"/>
      <c r="L20" s="121"/>
      <c r="M20" s="123"/>
      <c r="N20" s="123"/>
      <c r="O20" s="123"/>
      <c r="P20" s="123"/>
    </row>
    <row r="21" spans="1:16" ht="13.2">
      <c r="A21" s="75" t="s">
        <v>35</v>
      </c>
      <c r="B21" s="124">
        <v>57284561</v>
      </c>
      <c r="C21" s="124">
        <v>94030970</v>
      </c>
      <c r="D21" s="124">
        <v>248712378</v>
      </c>
      <c r="E21" s="124">
        <v>408254262</v>
      </c>
      <c r="G21" s="23"/>
      <c r="I21" s="20"/>
      <c r="J21" s="119"/>
      <c r="K21" s="125"/>
      <c r="L21" s="115"/>
      <c r="M21" s="126"/>
      <c r="N21" s="126"/>
      <c r="O21" s="126"/>
      <c r="P21" s="126"/>
    </row>
    <row r="22" spans="1:16" s="111" customFormat="1" ht="13.2">
      <c r="A22" s="127" t="s">
        <v>36</v>
      </c>
      <c r="B22" s="128">
        <v>1281217153</v>
      </c>
      <c r="C22" s="128">
        <v>1041626300</v>
      </c>
      <c r="D22" s="128">
        <v>5562660512</v>
      </c>
      <c r="E22" s="128">
        <v>4522428906</v>
      </c>
      <c r="G22" s="24"/>
      <c r="I22" s="25"/>
      <c r="J22" s="129"/>
      <c r="K22" s="125"/>
      <c r="L22" s="115"/>
      <c r="M22" s="131"/>
      <c r="N22" s="131"/>
      <c r="O22" s="131"/>
      <c r="P22" s="131"/>
    </row>
    <row r="23" spans="1:16" ht="13.2">
      <c r="A23" s="127" t="s">
        <v>37</v>
      </c>
      <c r="B23" s="26">
        <v>2649274305</v>
      </c>
      <c r="C23" s="26">
        <v>2339524731</v>
      </c>
      <c r="D23" s="26">
        <v>11502354249</v>
      </c>
      <c r="E23" s="26">
        <v>10157514524</v>
      </c>
      <c r="G23" s="23"/>
      <c r="I23" s="20"/>
      <c r="J23" s="119"/>
      <c r="K23" s="115"/>
      <c r="L23" s="115"/>
      <c r="M23" s="130"/>
      <c r="N23" s="130"/>
      <c r="O23" s="130"/>
      <c r="P23" s="130"/>
    </row>
    <row r="24" spans="1:16" s="111" customFormat="1" ht="11.25" hidden="1" customHeight="1">
      <c r="A24" s="75"/>
      <c r="B24" s="27">
        <v>0</v>
      </c>
      <c r="C24" s="27">
        <v>0</v>
      </c>
      <c r="D24" s="27">
        <v>0</v>
      </c>
      <c r="E24" s="27">
        <v>0</v>
      </c>
      <c r="G24" s="24"/>
      <c r="I24" s="25"/>
      <c r="J24" s="129"/>
      <c r="K24" s="115"/>
      <c r="L24" s="115"/>
      <c r="M24" s="130"/>
      <c r="N24" s="130"/>
      <c r="O24" s="130"/>
      <c r="P24" s="130"/>
    </row>
    <row r="25" spans="1:16" ht="11.25" hidden="1" customHeight="1">
      <c r="A25" s="75"/>
      <c r="B25" s="28">
        <v>0</v>
      </c>
      <c r="C25" s="28">
        <v>0</v>
      </c>
      <c r="D25" s="28">
        <v>0</v>
      </c>
      <c r="E25" s="28">
        <v>0</v>
      </c>
      <c r="G25" s="23"/>
      <c r="I25" s="20"/>
      <c r="J25" s="119"/>
      <c r="K25" s="120"/>
      <c r="L25" s="121"/>
      <c r="M25" s="122"/>
      <c r="N25" s="122"/>
      <c r="O25" s="122"/>
      <c r="P25" s="122"/>
    </row>
    <row r="26" spans="1:16" ht="11.4">
      <c r="A26" s="75" t="s">
        <v>38</v>
      </c>
      <c r="B26" s="22">
        <v>881102250</v>
      </c>
      <c r="C26" s="22">
        <v>881102250</v>
      </c>
      <c r="D26" s="22">
        <v>3825481639</v>
      </c>
      <c r="E26" s="22">
        <v>3825481639</v>
      </c>
      <c r="G26" s="23"/>
      <c r="I26" s="20"/>
      <c r="J26" s="119"/>
      <c r="K26" s="120"/>
      <c r="L26" s="121"/>
      <c r="M26" s="122"/>
      <c r="N26" s="122"/>
      <c r="O26" s="122"/>
      <c r="P26" s="122"/>
    </row>
    <row r="27" spans="1:16" ht="11.4">
      <c r="A27" s="75" t="s">
        <v>39</v>
      </c>
      <c r="B27" s="22">
        <v>74050518</v>
      </c>
      <c r="C27" s="22">
        <v>74050518</v>
      </c>
      <c r="D27" s="22">
        <v>321505134</v>
      </c>
      <c r="E27" s="22">
        <v>321505134</v>
      </c>
      <c r="G27" s="23"/>
      <c r="I27" s="20"/>
      <c r="J27" s="119"/>
      <c r="K27" s="120"/>
      <c r="L27" s="121"/>
      <c r="M27" s="122"/>
      <c r="N27" s="122"/>
      <c r="O27" s="122"/>
      <c r="P27" s="122"/>
    </row>
    <row r="28" spans="1:16" ht="11.4">
      <c r="A28" s="75" t="s">
        <v>40</v>
      </c>
      <c r="B28" s="22">
        <v>157337934</v>
      </c>
      <c r="C28" s="22">
        <v>178928234</v>
      </c>
      <c r="D28" s="22">
        <v>683114109</v>
      </c>
      <c r="E28" s="22">
        <v>776852715</v>
      </c>
      <c r="G28" s="23"/>
      <c r="I28" s="20"/>
      <c r="J28" s="119"/>
      <c r="K28" s="120"/>
      <c r="L28" s="121"/>
      <c r="M28" s="122"/>
      <c r="N28" s="122"/>
      <c r="O28" s="122"/>
      <c r="P28" s="122"/>
    </row>
    <row r="29" spans="1:16" ht="11.4">
      <c r="A29" s="75" t="s">
        <v>41</v>
      </c>
      <c r="B29" s="22">
        <v>4623886</v>
      </c>
      <c r="C29" s="22">
        <v>-10257415</v>
      </c>
      <c r="D29" s="22">
        <v>20075526</v>
      </c>
      <c r="E29" s="22">
        <v>-44534619</v>
      </c>
      <c r="G29" s="23"/>
      <c r="I29" s="20"/>
      <c r="J29" s="119"/>
      <c r="K29" s="120"/>
      <c r="L29" s="121"/>
      <c r="M29" s="122"/>
      <c r="N29" s="122"/>
      <c r="O29" s="122"/>
      <c r="P29" s="122"/>
    </row>
    <row r="30" spans="1:16" ht="11.4">
      <c r="A30" s="75" t="s">
        <v>42</v>
      </c>
      <c r="B30" s="22">
        <v>1059285995</v>
      </c>
      <c r="C30" s="22">
        <v>1059285995</v>
      </c>
      <c r="D30" s="22">
        <v>4599102004</v>
      </c>
      <c r="E30" s="22">
        <v>4599102004</v>
      </c>
      <c r="G30" s="23"/>
      <c r="I30" s="20"/>
      <c r="J30" s="119"/>
      <c r="K30" s="120"/>
      <c r="L30" s="121"/>
      <c r="M30" s="122"/>
      <c r="N30" s="122"/>
      <c r="O30" s="122"/>
      <c r="P30" s="122"/>
    </row>
    <row r="31" spans="1:16" ht="13.2">
      <c r="A31" s="75" t="s">
        <v>43</v>
      </c>
      <c r="B31" s="22">
        <v>-596832659</v>
      </c>
      <c r="C31" s="22">
        <v>-596832659</v>
      </c>
      <c r="D31" s="22">
        <v>-2591268356</v>
      </c>
      <c r="E31" s="22">
        <v>-2591268356</v>
      </c>
      <c r="G31" s="23"/>
      <c r="I31" s="20"/>
      <c r="J31" s="119"/>
      <c r="K31" s="120"/>
      <c r="L31" s="115"/>
      <c r="M31" s="122"/>
      <c r="N31" s="122"/>
      <c r="O31" s="122"/>
      <c r="P31" s="122"/>
    </row>
    <row r="32" spans="1:16" ht="13.2">
      <c r="A32" s="75" t="s">
        <v>44</v>
      </c>
      <c r="B32" s="22">
        <v>-1367544468</v>
      </c>
      <c r="C32" s="22">
        <v>-1320145740</v>
      </c>
      <c r="D32" s="22">
        <v>-5937467817</v>
      </c>
      <c r="E32" s="22">
        <v>-5731676759</v>
      </c>
      <c r="G32" s="23"/>
      <c r="I32" s="20"/>
      <c r="J32" s="119"/>
      <c r="K32" s="120"/>
      <c r="L32" s="115"/>
      <c r="M32" s="122"/>
      <c r="N32" s="122"/>
      <c r="O32" s="122"/>
      <c r="P32" s="122"/>
    </row>
    <row r="33" spans="1:16" ht="13.2">
      <c r="A33" s="75" t="s">
        <v>45</v>
      </c>
      <c r="B33" s="22">
        <v>16360302</v>
      </c>
      <c r="C33" s="22">
        <v>-68989028</v>
      </c>
      <c r="D33" s="22">
        <v>71031523</v>
      </c>
      <c r="E33" s="22">
        <v>-299529663</v>
      </c>
      <c r="G33" s="23"/>
      <c r="I33" s="20"/>
      <c r="J33" s="119"/>
      <c r="K33" s="132"/>
      <c r="L33" s="115"/>
      <c r="M33" s="133"/>
      <c r="N33" s="133"/>
      <c r="O33" s="133"/>
      <c r="P33" s="133"/>
    </row>
    <row r="34" spans="1:16" ht="13.2">
      <c r="A34" s="127" t="s">
        <v>46</v>
      </c>
      <c r="B34" s="134">
        <v>228383758</v>
      </c>
      <c r="C34" s="134">
        <v>197142155</v>
      </c>
      <c r="D34" s="134">
        <v>991573762</v>
      </c>
      <c r="E34" s="134">
        <v>855932095</v>
      </c>
      <c r="G34" s="23"/>
      <c r="I34" s="20"/>
      <c r="J34" s="119"/>
      <c r="K34" s="120"/>
      <c r="L34" s="115"/>
      <c r="M34" s="122"/>
      <c r="N34" s="122"/>
      <c r="O34" s="122"/>
      <c r="P34" s="122"/>
    </row>
    <row r="35" spans="1:16" s="111" customFormat="1" ht="13.2">
      <c r="A35" s="75" t="s">
        <v>47</v>
      </c>
      <c r="B35" s="22">
        <v>34640408</v>
      </c>
      <c r="C35" s="22">
        <v>19787092</v>
      </c>
      <c r="D35" s="22">
        <v>150398260</v>
      </c>
      <c r="E35" s="22">
        <v>85909618</v>
      </c>
      <c r="G35" s="24"/>
      <c r="I35" s="25"/>
      <c r="J35" s="129"/>
      <c r="K35" s="125"/>
      <c r="L35" s="115"/>
      <c r="M35" s="126"/>
      <c r="N35" s="126"/>
      <c r="O35" s="126"/>
      <c r="P35" s="126"/>
    </row>
    <row r="36" spans="1:16" ht="13.2">
      <c r="A36" s="127" t="s">
        <v>48</v>
      </c>
      <c r="B36" s="128">
        <v>263024166</v>
      </c>
      <c r="C36" s="128">
        <v>216929247</v>
      </c>
      <c r="D36" s="128">
        <v>1141972022</v>
      </c>
      <c r="E36" s="128">
        <v>941841713</v>
      </c>
      <c r="G36" s="23"/>
      <c r="I36" s="20"/>
      <c r="J36" s="119"/>
      <c r="K36" s="115"/>
      <c r="L36" s="115"/>
      <c r="M36" s="130"/>
      <c r="N36" s="130"/>
      <c r="O36" s="130"/>
      <c r="P36" s="130"/>
    </row>
    <row r="37" spans="1:16" s="111" customFormat="1" ht="11.25" hidden="1" customHeight="1">
      <c r="A37" s="75"/>
      <c r="B37" s="22">
        <v>0</v>
      </c>
      <c r="C37" s="22">
        <v>0</v>
      </c>
      <c r="D37" s="22">
        <v>0</v>
      </c>
      <c r="E37" s="22">
        <v>0</v>
      </c>
      <c r="G37" s="24"/>
      <c r="I37" s="25"/>
      <c r="J37" s="129"/>
      <c r="K37" s="115"/>
      <c r="L37" s="115"/>
      <c r="M37" s="130"/>
      <c r="N37" s="130"/>
      <c r="O37" s="130"/>
      <c r="P37" s="130"/>
    </row>
    <row r="38" spans="1:16" ht="11.25" hidden="1" customHeight="1">
      <c r="A38" s="75"/>
      <c r="B38" s="22">
        <v>0</v>
      </c>
      <c r="C38" s="22">
        <v>0</v>
      </c>
      <c r="D38" s="22">
        <v>0</v>
      </c>
      <c r="E38" s="22">
        <v>0</v>
      </c>
      <c r="G38" s="23"/>
      <c r="I38" s="20"/>
      <c r="J38" s="119"/>
      <c r="K38" s="120"/>
      <c r="L38" s="121"/>
      <c r="M38" s="122"/>
      <c r="N38" s="122"/>
      <c r="O38" s="122"/>
      <c r="P38" s="122"/>
    </row>
    <row r="39" spans="1:16" ht="11.4">
      <c r="A39" s="75" t="s">
        <v>49</v>
      </c>
      <c r="B39" s="22">
        <v>274592685</v>
      </c>
      <c r="C39" s="22">
        <v>275900000</v>
      </c>
      <c r="D39" s="22">
        <v>1192199060</v>
      </c>
      <c r="E39" s="22">
        <v>1197875030</v>
      </c>
      <c r="G39" s="23"/>
      <c r="I39" s="20"/>
      <c r="J39" s="119"/>
      <c r="K39" s="120"/>
      <c r="L39" s="121"/>
      <c r="M39" s="122"/>
      <c r="N39" s="122"/>
      <c r="O39" s="122"/>
      <c r="P39" s="122"/>
    </row>
    <row r="40" spans="1:16" ht="11.25" hidden="1" customHeight="1">
      <c r="A40" s="75" t="s">
        <v>50</v>
      </c>
      <c r="B40" s="22">
        <v>0</v>
      </c>
      <c r="C40" s="22">
        <v>0</v>
      </c>
      <c r="D40" s="22">
        <v>0</v>
      </c>
      <c r="E40" s="22">
        <v>0</v>
      </c>
      <c r="G40" s="23"/>
      <c r="I40" s="20"/>
      <c r="J40" s="119"/>
      <c r="K40" s="120"/>
      <c r="L40" s="121"/>
      <c r="M40" s="122"/>
      <c r="N40" s="122"/>
      <c r="O40" s="122"/>
      <c r="P40" s="122"/>
    </row>
    <row r="41" spans="1:16" ht="11.4">
      <c r="A41" s="75" t="s">
        <v>51</v>
      </c>
      <c r="B41" s="22">
        <v>291871760</v>
      </c>
      <c r="C41" s="22">
        <v>268112687</v>
      </c>
      <c r="D41" s="22">
        <v>1267219620</v>
      </c>
      <c r="E41" s="22">
        <v>1164064853</v>
      </c>
      <c r="G41" s="23"/>
      <c r="I41" s="20"/>
      <c r="J41" s="119"/>
      <c r="K41" s="120"/>
      <c r="L41" s="121"/>
      <c r="M41" s="122"/>
      <c r="N41" s="122"/>
      <c r="O41" s="122"/>
      <c r="P41" s="122"/>
    </row>
    <row r="42" spans="1:16" ht="11.4">
      <c r="A42" s="75" t="s">
        <v>52</v>
      </c>
      <c r="B42" s="22">
        <v>15286600</v>
      </c>
      <c r="C42" s="22">
        <v>16176318</v>
      </c>
      <c r="D42" s="22">
        <v>66369831</v>
      </c>
      <c r="E42" s="22">
        <v>70232720</v>
      </c>
      <c r="G42" s="23"/>
      <c r="I42" s="20"/>
      <c r="J42" s="119"/>
      <c r="K42" s="120"/>
      <c r="L42" s="121"/>
      <c r="M42" s="123"/>
      <c r="N42" s="123"/>
      <c r="O42" s="123"/>
      <c r="P42" s="123"/>
    </row>
    <row r="43" spans="1:16" ht="13.2">
      <c r="A43" s="75" t="s">
        <v>53</v>
      </c>
      <c r="B43" s="22">
        <v>124246704</v>
      </c>
      <c r="C43" s="22">
        <v>110055666</v>
      </c>
      <c r="D43" s="22">
        <v>539441914</v>
      </c>
      <c r="E43" s="22">
        <v>477828685</v>
      </c>
      <c r="G43" s="23"/>
      <c r="I43" s="20"/>
      <c r="J43" s="119"/>
      <c r="K43" s="125"/>
      <c r="L43" s="115"/>
      <c r="M43" s="126"/>
      <c r="N43" s="126"/>
      <c r="O43" s="126"/>
      <c r="P43" s="126"/>
    </row>
    <row r="44" spans="1:16" ht="13.2">
      <c r="A44" s="75" t="s">
        <v>54</v>
      </c>
      <c r="B44" s="135">
        <v>72904563</v>
      </c>
      <c r="C44" s="135">
        <v>152917</v>
      </c>
      <c r="D44" s="135">
        <v>316529741</v>
      </c>
      <c r="E44" s="135">
        <v>663920</v>
      </c>
      <c r="G44" s="23"/>
      <c r="I44" s="20"/>
      <c r="J44" s="119"/>
      <c r="K44" s="115"/>
      <c r="L44" s="115"/>
      <c r="M44" s="130"/>
      <c r="N44" s="130"/>
      <c r="O44" s="130"/>
      <c r="P44" s="130"/>
    </row>
    <row r="45" spans="1:16" ht="11.4">
      <c r="A45" s="127" t="s">
        <v>55</v>
      </c>
      <c r="B45" s="128">
        <v>778902312</v>
      </c>
      <c r="C45" s="128">
        <v>670397588</v>
      </c>
      <c r="D45" s="128">
        <v>3381760166</v>
      </c>
      <c r="E45" s="128">
        <v>2910665208</v>
      </c>
      <c r="G45" s="23"/>
      <c r="I45" s="20"/>
      <c r="J45" s="119"/>
      <c r="K45" s="120"/>
      <c r="L45" s="121"/>
      <c r="M45" s="122"/>
      <c r="N45" s="122"/>
      <c r="O45" s="122"/>
      <c r="P45" s="122"/>
    </row>
    <row r="46" spans="1:16" s="111" customFormat="1" ht="11.25" hidden="1" customHeight="1">
      <c r="A46" s="75"/>
      <c r="B46" s="22">
        <v>0</v>
      </c>
      <c r="C46" s="22">
        <v>0</v>
      </c>
      <c r="D46" s="22">
        <v>0</v>
      </c>
      <c r="E46" s="22">
        <v>0</v>
      </c>
      <c r="G46" s="24"/>
      <c r="I46" s="25"/>
      <c r="J46" s="129"/>
      <c r="K46" s="120"/>
      <c r="L46" s="121"/>
      <c r="M46" s="122"/>
      <c r="N46" s="122"/>
      <c r="O46" s="122"/>
      <c r="P46" s="122"/>
    </row>
    <row r="47" spans="1:16" ht="11.4">
      <c r="A47" s="75" t="s">
        <v>56</v>
      </c>
      <c r="B47" s="29">
        <v>1439631312</v>
      </c>
      <c r="C47" s="29">
        <v>1326932258</v>
      </c>
      <c r="D47" s="29">
        <v>6250447268</v>
      </c>
      <c r="E47" s="29">
        <v>5761141782</v>
      </c>
      <c r="G47" s="23"/>
      <c r="I47" s="20"/>
      <c r="J47" s="119"/>
      <c r="K47" s="120"/>
      <c r="L47" s="121"/>
      <c r="M47" s="122"/>
      <c r="N47" s="122"/>
      <c r="O47" s="122"/>
      <c r="P47" s="122"/>
    </row>
    <row r="48" spans="1:16" ht="11.4">
      <c r="A48" s="75" t="s">
        <v>57</v>
      </c>
      <c r="B48" s="29">
        <v>103424116</v>
      </c>
      <c r="C48" s="29">
        <v>62467369</v>
      </c>
      <c r="D48" s="29">
        <v>449036484</v>
      </c>
      <c r="E48" s="29">
        <v>271214576</v>
      </c>
      <c r="G48" s="23"/>
      <c r="I48" s="20"/>
      <c r="J48" s="119"/>
      <c r="K48" s="120"/>
      <c r="L48" s="121"/>
      <c r="M48" s="122"/>
      <c r="N48" s="122"/>
      <c r="O48" s="122"/>
      <c r="P48" s="122"/>
    </row>
    <row r="49" spans="1:16" ht="11.4">
      <c r="A49" s="75" t="s">
        <v>34</v>
      </c>
      <c r="B49" s="29">
        <v>0</v>
      </c>
      <c r="C49" s="29">
        <v>4519724</v>
      </c>
      <c r="D49" s="29">
        <v>0</v>
      </c>
      <c r="E49" s="29">
        <v>19623286</v>
      </c>
      <c r="G49" s="23"/>
      <c r="I49" s="20"/>
      <c r="J49" s="119"/>
      <c r="K49" s="120"/>
      <c r="L49" s="121"/>
      <c r="M49" s="122"/>
      <c r="N49" s="122"/>
      <c r="O49" s="122"/>
      <c r="P49" s="122"/>
    </row>
    <row r="50" spans="1:16" ht="13.2">
      <c r="A50" s="75" t="s">
        <v>51</v>
      </c>
      <c r="B50" s="29">
        <v>11625403</v>
      </c>
      <c r="C50" s="29">
        <v>9797590</v>
      </c>
      <c r="D50" s="29">
        <v>50474012</v>
      </c>
      <c r="E50" s="29">
        <v>42538197</v>
      </c>
      <c r="G50" s="23"/>
      <c r="I50" s="20"/>
      <c r="J50" s="119"/>
      <c r="K50" s="120"/>
      <c r="L50" s="115"/>
      <c r="M50" s="122"/>
      <c r="N50" s="122"/>
      <c r="O50" s="122"/>
      <c r="P50" s="122"/>
    </row>
    <row r="51" spans="1:16" ht="11.25" hidden="1" customHeight="1">
      <c r="A51" s="75" t="s">
        <v>58</v>
      </c>
      <c r="B51" s="29">
        <v>0</v>
      </c>
      <c r="C51" s="29">
        <v>0</v>
      </c>
      <c r="D51" s="29">
        <v>0</v>
      </c>
      <c r="E51" s="29">
        <v>0</v>
      </c>
      <c r="G51" s="23"/>
      <c r="I51" s="20"/>
      <c r="J51" s="119"/>
      <c r="K51" s="125"/>
      <c r="L51" s="115"/>
      <c r="M51" s="126"/>
      <c r="N51" s="126"/>
      <c r="O51" s="126"/>
      <c r="P51" s="126"/>
    </row>
    <row r="52" spans="1:16">
      <c r="A52" s="75" t="s">
        <v>59</v>
      </c>
      <c r="B52" s="29">
        <v>47417710</v>
      </c>
      <c r="C52" s="29">
        <v>45838959</v>
      </c>
      <c r="D52" s="29">
        <v>205873472</v>
      </c>
      <c r="E52" s="29">
        <v>199019008</v>
      </c>
      <c r="G52" s="23"/>
      <c r="I52" s="20"/>
      <c r="J52" s="119"/>
      <c r="K52" s="119"/>
      <c r="L52" s="119"/>
    </row>
    <row r="53" spans="1:16" hidden="1">
      <c r="A53" s="75" t="s">
        <v>60</v>
      </c>
      <c r="B53" s="29">
        <v>0</v>
      </c>
      <c r="C53" s="29">
        <v>0</v>
      </c>
      <c r="D53" s="29">
        <v>0</v>
      </c>
      <c r="E53" s="29">
        <v>0</v>
      </c>
      <c r="G53" s="23"/>
      <c r="I53" s="20"/>
      <c r="J53" s="119"/>
      <c r="K53" s="119"/>
      <c r="L53" s="119"/>
    </row>
    <row r="54" spans="1:16">
      <c r="A54" s="75" t="s">
        <v>61</v>
      </c>
      <c r="B54" s="29">
        <v>5249286</v>
      </c>
      <c r="C54" s="29">
        <v>2641996</v>
      </c>
      <c r="D54" s="29">
        <v>22790825</v>
      </c>
      <c r="E54" s="29">
        <v>11470754</v>
      </c>
      <c r="G54" s="23"/>
      <c r="I54" s="20"/>
      <c r="J54" s="119"/>
      <c r="K54" s="119"/>
      <c r="L54" s="119"/>
    </row>
    <row r="55" spans="1:16" hidden="1">
      <c r="A55" s="75"/>
      <c r="B55" s="29">
        <v>0</v>
      </c>
      <c r="C55" s="29">
        <v>0</v>
      </c>
      <c r="D55" s="29">
        <v>0</v>
      </c>
      <c r="E55" s="29">
        <v>0</v>
      </c>
      <c r="G55" s="23"/>
      <c r="I55" s="20"/>
      <c r="J55" s="119"/>
      <c r="K55" s="119"/>
      <c r="L55" s="119"/>
    </row>
    <row r="56" spans="1:16" hidden="1">
      <c r="A56" s="75"/>
      <c r="B56" s="29">
        <v>0</v>
      </c>
      <c r="C56" s="29">
        <v>0</v>
      </c>
      <c r="D56" s="29">
        <v>0</v>
      </c>
      <c r="E56" s="29">
        <v>0</v>
      </c>
      <c r="G56" s="23"/>
      <c r="I56" s="20"/>
      <c r="J56" s="119"/>
      <c r="K56" s="119"/>
      <c r="L56" s="119"/>
    </row>
    <row r="57" spans="1:16">
      <c r="A57" s="127" t="s">
        <v>62</v>
      </c>
      <c r="B57" s="128">
        <v>1607347827</v>
      </c>
      <c r="C57" s="128">
        <v>1452197896</v>
      </c>
      <c r="D57" s="128">
        <v>6978622061</v>
      </c>
      <c r="E57" s="128">
        <v>6305007603</v>
      </c>
      <c r="G57" s="23"/>
      <c r="I57" s="20"/>
      <c r="J57" s="119"/>
      <c r="K57" s="119"/>
      <c r="L57" s="119"/>
    </row>
    <row r="58" spans="1:16" s="111" customFormat="1" hidden="1">
      <c r="A58" s="127"/>
      <c r="B58" s="22" t="s">
        <v>63</v>
      </c>
      <c r="C58" s="22" t="s">
        <v>63</v>
      </c>
      <c r="D58" s="22" t="s">
        <v>63</v>
      </c>
      <c r="E58" s="22" t="s">
        <v>63</v>
      </c>
      <c r="G58" s="23"/>
      <c r="I58" s="25"/>
    </row>
    <row r="59" spans="1:16" ht="12">
      <c r="A59" s="127" t="s">
        <v>64</v>
      </c>
      <c r="B59" s="26">
        <v>2649274305</v>
      </c>
      <c r="C59" s="26">
        <v>2339524731</v>
      </c>
      <c r="D59" s="26">
        <v>11502354249</v>
      </c>
      <c r="E59" s="26">
        <v>10157514524</v>
      </c>
      <c r="G59" s="23"/>
    </row>
    <row r="60" spans="1:16" s="111" customFormat="1" ht="12">
      <c r="A60" s="75"/>
      <c r="B60" s="26"/>
      <c r="C60" s="26"/>
      <c r="D60" s="26"/>
      <c r="E60" s="26"/>
      <c r="G60" s="23"/>
    </row>
    <row r="61" spans="1:16">
      <c r="A61" s="113"/>
      <c r="B61" s="30"/>
      <c r="C61" s="30"/>
      <c r="D61" s="30"/>
      <c r="E61" s="30"/>
      <c r="G61" s="23"/>
      <c r="I61" s="20"/>
      <c r="J61" s="119"/>
      <c r="K61" s="119"/>
      <c r="L61" s="119"/>
    </row>
    <row r="62" spans="1:16">
      <c r="G62" s="23"/>
    </row>
    <row r="63" spans="1:16">
      <c r="G63" s="23"/>
    </row>
    <row r="64" spans="1:16">
      <c r="G64" s="23"/>
    </row>
    <row r="65" spans="7:7">
      <c r="G65" s="23"/>
    </row>
    <row r="66" spans="7:7">
      <c r="G66" s="23"/>
    </row>
    <row r="67" spans="7:7">
      <c r="G67" s="23"/>
    </row>
  </sheetData>
  <mergeCells count="1">
    <mergeCell ref="D8:E8"/>
  </mergeCell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7"/>
  <sheetViews>
    <sheetView zoomScaleNormal="100" workbookViewId="0">
      <selection activeCell="B38" sqref="B38"/>
    </sheetView>
  </sheetViews>
  <sheetFormatPr defaultColWidth="9" defaultRowHeight="10.199999999999999"/>
  <cols>
    <col min="1" max="1" width="36.6640625" style="59" customWidth="1"/>
    <col min="2" max="4" width="18.88671875" style="13" bestFit="1" customWidth="1"/>
    <col min="5" max="5" width="20.5546875" style="13" customWidth="1"/>
    <col min="6" max="6" width="2.109375" style="59" customWidth="1"/>
    <col min="7" max="9" width="2.6640625" style="59" customWidth="1"/>
    <col min="10" max="16384" width="9" style="59"/>
  </cols>
  <sheetData>
    <row r="1" spans="1:7">
      <c r="A1" s="79" t="s">
        <v>0</v>
      </c>
      <c r="G1" s="103"/>
    </row>
    <row r="2" spans="1:7">
      <c r="A2" s="60" t="s">
        <v>15</v>
      </c>
    </row>
    <row r="3" spans="1:7">
      <c r="A3" s="61" t="s">
        <v>3</v>
      </c>
    </row>
    <row r="4" spans="1:7">
      <c r="A4" s="104"/>
    </row>
    <row r="5" spans="1:7" ht="12">
      <c r="A5" s="105"/>
      <c r="B5" s="106" t="s">
        <v>24</v>
      </c>
      <c r="C5" s="106" t="s">
        <v>9</v>
      </c>
      <c r="D5" s="107" t="str">
        <f>B5</f>
        <v>December 31, 2025</v>
      </c>
      <c r="E5" s="46" t="str">
        <f>C5</f>
        <v>December 31, 2024</v>
      </c>
    </row>
    <row r="6" spans="1:7">
      <c r="A6" s="105"/>
      <c r="B6" s="21" t="s">
        <v>2</v>
      </c>
      <c r="C6" s="21" t="s">
        <v>2</v>
      </c>
      <c r="D6" s="21" t="s">
        <v>2</v>
      </c>
      <c r="E6" s="21" t="s">
        <v>2</v>
      </c>
    </row>
    <row r="7" spans="1:7">
      <c r="A7" s="105"/>
      <c r="B7" s="18" t="s">
        <v>4</v>
      </c>
      <c r="C7" s="18" t="s">
        <v>4</v>
      </c>
      <c r="D7" s="18" t="s">
        <v>5</v>
      </c>
      <c r="E7" s="18" t="s">
        <v>5</v>
      </c>
    </row>
    <row r="8" spans="1:7">
      <c r="A8" s="105"/>
      <c r="B8" s="31"/>
      <c r="C8" s="31"/>
      <c r="D8" s="57" t="s">
        <v>6</v>
      </c>
      <c r="E8" s="57"/>
    </row>
    <row r="9" spans="1:7">
      <c r="A9" s="97" t="s">
        <v>65</v>
      </c>
      <c r="B9" s="32">
        <v>4404155168</v>
      </c>
      <c r="C9" s="32">
        <v>3724825212</v>
      </c>
      <c r="D9" s="32">
        <v>19121520493</v>
      </c>
      <c r="E9" s="32">
        <v>16172073623</v>
      </c>
      <c r="G9" s="33"/>
    </row>
    <row r="10" spans="1:7">
      <c r="A10" s="97" t="s">
        <v>66</v>
      </c>
      <c r="B10" s="32">
        <v>-3921552898</v>
      </c>
      <c r="C10" s="32">
        <v>-3357819820</v>
      </c>
      <c r="D10" s="32">
        <v>-17026206217</v>
      </c>
      <c r="E10" s="32">
        <v>-14578646312</v>
      </c>
      <c r="G10" s="33"/>
    </row>
    <row r="11" spans="1:7" ht="12" hidden="1">
      <c r="A11" s="97">
        <v>0</v>
      </c>
      <c r="B11" s="17" t="s">
        <v>67</v>
      </c>
      <c r="C11" s="17" t="s">
        <v>67</v>
      </c>
      <c r="D11" s="17" t="s">
        <v>67</v>
      </c>
      <c r="E11" s="17" t="s">
        <v>67</v>
      </c>
      <c r="G11" s="33"/>
    </row>
    <row r="12" spans="1:7">
      <c r="A12" s="89" t="s">
        <v>68</v>
      </c>
      <c r="B12" s="108">
        <v>482602270</v>
      </c>
      <c r="C12" s="108">
        <v>367005392</v>
      </c>
      <c r="D12" s="108">
        <v>2095314276</v>
      </c>
      <c r="E12" s="108">
        <v>1593427311</v>
      </c>
      <c r="G12" s="33"/>
    </row>
    <row r="13" spans="1:7" hidden="1">
      <c r="A13" s="97">
        <v>0</v>
      </c>
      <c r="B13" s="32">
        <v>0</v>
      </c>
      <c r="C13" s="32">
        <v>0</v>
      </c>
      <c r="D13" s="32">
        <v>0</v>
      </c>
      <c r="E13" s="32">
        <v>0</v>
      </c>
      <c r="G13" s="33"/>
    </row>
    <row r="14" spans="1:7">
      <c r="A14" s="97" t="s">
        <v>69</v>
      </c>
      <c r="B14" s="32">
        <v>-310352299</v>
      </c>
      <c r="C14" s="32">
        <v>-315970523</v>
      </c>
      <c r="D14" s="32">
        <v>-1347456577</v>
      </c>
      <c r="E14" s="32">
        <v>-1371849220</v>
      </c>
      <c r="G14" s="33"/>
    </row>
    <row r="15" spans="1:7">
      <c r="A15" s="97" t="s">
        <v>70</v>
      </c>
      <c r="B15" s="32">
        <v>64458800</v>
      </c>
      <c r="C15" s="32">
        <v>47634419</v>
      </c>
      <c r="D15" s="32">
        <v>279860772</v>
      </c>
      <c r="E15" s="32">
        <v>206814357</v>
      </c>
      <c r="G15" s="33"/>
    </row>
    <row r="16" spans="1:7" ht="12">
      <c r="A16" s="97" t="s">
        <v>71</v>
      </c>
      <c r="B16" s="17">
        <v>-82270741</v>
      </c>
      <c r="C16" s="17">
        <v>-78523565</v>
      </c>
      <c r="D16" s="17">
        <v>-357194876</v>
      </c>
      <c r="E16" s="17">
        <v>-340925762</v>
      </c>
      <c r="G16" s="33"/>
    </row>
    <row r="17" spans="1:7">
      <c r="A17" s="89" t="s">
        <v>72</v>
      </c>
      <c r="B17" s="108">
        <v>154438030</v>
      </c>
      <c r="C17" s="108">
        <v>20145723</v>
      </c>
      <c r="D17" s="108">
        <v>670523595</v>
      </c>
      <c r="E17" s="108">
        <v>87466686</v>
      </c>
    </row>
    <row r="18" spans="1:7" hidden="1">
      <c r="A18" s="97">
        <v>0</v>
      </c>
      <c r="B18" s="32">
        <v>0</v>
      </c>
      <c r="C18" s="32">
        <v>0</v>
      </c>
      <c r="D18" s="32">
        <v>0</v>
      </c>
      <c r="E18" s="32">
        <v>0</v>
      </c>
      <c r="G18" s="33"/>
    </row>
    <row r="19" spans="1:7">
      <c r="A19" s="97" t="s">
        <v>73</v>
      </c>
      <c r="B19" s="32">
        <v>-132981404</v>
      </c>
      <c r="C19" s="32">
        <v>-146034233</v>
      </c>
      <c r="D19" s="32">
        <v>-577365362</v>
      </c>
      <c r="E19" s="32">
        <v>-634036829</v>
      </c>
      <c r="G19" s="33"/>
    </row>
    <row r="20" spans="1:7">
      <c r="A20" s="97" t="s">
        <v>74</v>
      </c>
      <c r="B20" s="32">
        <v>52320089</v>
      </c>
      <c r="C20" s="32">
        <v>51232278</v>
      </c>
      <c r="D20" s="32">
        <v>227158130</v>
      </c>
      <c r="E20" s="32">
        <v>222435181</v>
      </c>
      <c r="G20" s="33"/>
    </row>
    <row r="21" spans="1:7">
      <c r="A21" s="97" t="s">
        <v>75</v>
      </c>
      <c r="B21" s="32">
        <v>-35889125</v>
      </c>
      <c r="C21" s="32">
        <v>6146480</v>
      </c>
      <c r="D21" s="32">
        <v>-155819813</v>
      </c>
      <c r="E21" s="32">
        <v>26686171</v>
      </c>
      <c r="G21" s="33"/>
    </row>
    <row r="22" spans="1:7" ht="12" hidden="1">
      <c r="A22" s="97">
        <v>0</v>
      </c>
      <c r="B22" s="17" t="s">
        <v>67</v>
      </c>
      <c r="C22" s="17" t="s">
        <v>67</v>
      </c>
      <c r="D22" s="17" t="s">
        <v>67</v>
      </c>
      <c r="E22" s="17" t="s">
        <v>67</v>
      </c>
      <c r="G22" s="33"/>
    </row>
    <row r="23" spans="1:7">
      <c r="A23" s="89" t="s">
        <v>76</v>
      </c>
      <c r="B23" s="108">
        <v>37887590</v>
      </c>
      <c r="C23" s="108">
        <v>-68509752</v>
      </c>
      <c r="D23" s="108">
        <v>164496550</v>
      </c>
      <c r="E23" s="108">
        <v>-297448791</v>
      </c>
      <c r="G23" s="33"/>
    </row>
    <row r="24" spans="1:7" hidden="1">
      <c r="A24" s="97">
        <v>0</v>
      </c>
      <c r="B24" s="32">
        <v>0</v>
      </c>
      <c r="C24" s="32">
        <v>0</v>
      </c>
      <c r="D24" s="32">
        <v>0</v>
      </c>
      <c r="E24" s="32">
        <v>0</v>
      </c>
      <c r="G24" s="33"/>
    </row>
    <row r="25" spans="1:7" ht="12">
      <c r="A25" s="97" t="s">
        <v>77</v>
      </c>
      <c r="B25" s="109">
        <v>-6673973</v>
      </c>
      <c r="C25" s="109">
        <v>-239937</v>
      </c>
      <c r="D25" s="109">
        <v>-28976389</v>
      </c>
      <c r="E25" s="109">
        <v>-1041734</v>
      </c>
      <c r="G25" s="33"/>
    </row>
    <row r="26" spans="1:7" ht="12" hidden="1">
      <c r="A26" s="97">
        <v>0</v>
      </c>
      <c r="B26" s="17">
        <v>0</v>
      </c>
      <c r="C26" s="17">
        <v>0</v>
      </c>
      <c r="D26" s="17">
        <v>0</v>
      </c>
      <c r="E26" s="17">
        <v>0</v>
      </c>
      <c r="G26" s="33"/>
    </row>
    <row r="27" spans="1:7">
      <c r="A27" s="89" t="s">
        <v>78</v>
      </c>
      <c r="B27" s="108">
        <v>31213617</v>
      </c>
      <c r="C27" s="108">
        <v>-68749689</v>
      </c>
      <c r="D27" s="108">
        <v>135520161</v>
      </c>
      <c r="E27" s="108">
        <v>-298490525</v>
      </c>
      <c r="G27" s="33"/>
    </row>
    <row r="28" spans="1:7" hidden="1">
      <c r="A28" s="97">
        <v>0</v>
      </c>
      <c r="B28" s="16">
        <v>0</v>
      </c>
      <c r="C28" s="16">
        <v>0</v>
      </c>
      <c r="D28" s="16">
        <v>0</v>
      </c>
      <c r="E28" s="16">
        <v>0</v>
      </c>
      <c r="G28" s="33"/>
    </row>
    <row r="29" spans="1:7">
      <c r="A29" s="97" t="s">
        <v>79</v>
      </c>
      <c r="B29" s="32"/>
      <c r="C29" s="32"/>
      <c r="D29" s="32"/>
      <c r="E29" s="32"/>
      <c r="G29" s="33"/>
    </row>
    <row r="30" spans="1:7">
      <c r="A30" s="97" t="s">
        <v>80</v>
      </c>
      <c r="B30" s="32">
        <v>16360302</v>
      </c>
      <c r="C30" s="32">
        <v>-68989028</v>
      </c>
      <c r="D30" s="32">
        <v>71031523</v>
      </c>
      <c r="E30" s="32">
        <v>-299529663</v>
      </c>
      <c r="G30" s="33"/>
    </row>
    <row r="31" spans="1:7">
      <c r="A31" s="97" t="s">
        <v>81</v>
      </c>
      <c r="B31" s="32">
        <v>14853315</v>
      </c>
      <c r="C31" s="32">
        <v>239339</v>
      </c>
      <c r="D31" s="32">
        <v>64488638</v>
      </c>
      <c r="E31" s="32">
        <v>1039138</v>
      </c>
      <c r="G31" s="34"/>
    </row>
    <row r="32" spans="1:7" ht="12" hidden="1">
      <c r="A32" s="97">
        <v>0</v>
      </c>
      <c r="B32" s="15">
        <v>0</v>
      </c>
      <c r="C32" s="15">
        <v>0</v>
      </c>
      <c r="D32" s="15">
        <v>0</v>
      </c>
      <c r="E32" s="15">
        <v>0</v>
      </c>
      <c r="G32" s="34"/>
    </row>
    <row r="33" spans="1:7" hidden="1">
      <c r="A33" s="97">
        <v>0</v>
      </c>
      <c r="B33" s="12">
        <v>0</v>
      </c>
      <c r="C33" s="12">
        <v>0</v>
      </c>
      <c r="D33" s="12">
        <v>0</v>
      </c>
      <c r="E33" s="12">
        <v>0</v>
      </c>
      <c r="G33" s="34"/>
    </row>
    <row r="34" spans="1:7">
      <c r="A34" s="89" t="s">
        <v>82</v>
      </c>
      <c r="B34" s="12"/>
      <c r="C34" s="12"/>
      <c r="D34" s="12"/>
      <c r="E34" s="12"/>
      <c r="G34" s="35"/>
    </row>
    <row r="35" spans="1:7" s="87" customFormat="1">
      <c r="A35" s="89" t="s">
        <v>83</v>
      </c>
      <c r="B35" s="110">
        <v>6.2E-2</v>
      </c>
      <c r="C35" s="110">
        <v>-0.26</v>
      </c>
      <c r="D35" s="110">
        <v>0.26900000000000002</v>
      </c>
      <c r="E35" s="110">
        <v>-1.129</v>
      </c>
      <c r="G35" s="42"/>
    </row>
    <row r="36" spans="1:7">
      <c r="A36" s="89" t="s">
        <v>84</v>
      </c>
      <c r="B36" s="110">
        <v>2.1000000000000001E-2</v>
      </c>
      <c r="C36" s="110">
        <v>-0.26</v>
      </c>
      <c r="D36" s="110">
        <v>9.0999999999999998E-2</v>
      </c>
      <c r="E36" s="110">
        <v>-1.129</v>
      </c>
    </row>
    <row r="37" spans="1:7">
      <c r="A37" s="97"/>
      <c r="B37" s="32"/>
      <c r="C37" s="36"/>
      <c r="D37" s="36"/>
      <c r="E37" s="36"/>
      <c r="G37" s="74"/>
    </row>
  </sheetData>
  <mergeCells count="1">
    <mergeCell ref="D8:E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5"/>
  <sheetViews>
    <sheetView zoomScale="80" zoomScaleNormal="80" workbookViewId="0">
      <selection activeCell="B44" sqref="B44"/>
    </sheetView>
  </sheetViews>
  <sheetFormatPr defaultColWidth="9" defaultRowHeight="10.199999999999999"/>
  <cols>
    <col min="1" max="1" width="53.6640625" style="59" customWidth="1"/>
    <col min="2" max="3" width="22.33203125" style="59" customWidth="1"/>
    <col min="4" max="4" width="23" style="59" customWidth="1"/>
    <col min="5" max="5" width="22" style="59" customWidth="1"/>
    <col min="6" max="9" width="4.88671875" style="59" customWidth="1"/>
    <col min="10" max="16384" width="9" style="59"/>
  </cols>
  <sheetData>
    <row r="1" spans="1:6">
      <c r="A1" s="79" t="s">
        <v>0</v>
      </c>
    </row>
    <row r="2" spans="1:6">
      <c r="A2" s="90" t="s">
        <v>16</v>
      </c>
    </row>
    <row r="3" spans="1:6">
      <c r="A3" s="61" t="s">
        <v>3</v>
      </c>
    </row>
    <row r="4" spans="1:6">
      <c r="B4" s="91"/>
      <c r="C4" s="91"/>
    </row>
    <row r="5" spans="1:6" ht="12">
      <c r="B5" s="81" t="s">
        <v>24</v>
      </c>
      <c r="C5" s="81" t="s">
        <v>9</v>
      </c>
      <c r="D5" s="81" t="s">
        <v>24</v>
      </c>
      <c r="E5" s="81" t="s">
        <v>9</v>
      </c>
      <c r="F5" s="37"/>
    </row>
    <row r="6" spans="1:6">
      <c r="B6" s="21" t="s">
        <v>2</v>
      </c>
      <c r="C6" s="21" t="s">
        <v>2</v>
      </c>
      <c r="D6" s="21" t="s">
        <v>2</v>
      </c>
      <c r="E6" s="21" t="s">
        <v>2</v>
      </c>
      <c r="F6" s="8"/>
    </row>
    <row r="7" spans="1:6">
      <c r="B7" s="92" t="s">
        <v>4</v>
      </c>
      <c r="C7" s="92" t="s">
        <v>4</v>
      </c>
      <c r="D7" s="92" t="s">
        <v>5</v>
      </c>
      <c r="E7" s="92" t="s">
        <v>5</v>
      </c>
      <c r="F7" s="93"/>
    </row>
    <row r="8" spans="1:6">
      <c r="A8" s="77"/>
      <c r="D8" s="83" t="s">
        <v>6</v>
      </c>
      <c r="E8" s="83"/>
      <c r="F8" s="94"/>
    </row>
    <row r="9" spans="1:6" ht="18.75" customHeight="1">
      <c r="A9" s="70" t="s">
        <v>85</v>
      </c>
      <c r="B9" s="95">
        <v>31213617</v>
      </c>
      <c r="C9" s="95">
        <v>-68749689</v>
      </c>
      <c r="D9" s="95">
        <v>135520161</v>
      </c>
      <c r="E9" s="95">
        <v>-298490525</v>
      </c>
      <c r="F9" s="96"/>
    </row>
    <row r="10" spans="1:6">
      <c r="A10" s="97"/>
      <c r="B10" s="98"/>
      <c r="C10" s="98"/>
      <c r="D10" s="98"/>
      <c r="E10" s="98"/>
      <c r="F10" s="99"/>
    </row>
    <row r="11" spans="1:6">
      <c r="A11" s="70" t="s">
        <v>86</v>
      </c>
      <c r="B11" s="98"/>
      <c r="C11" s="98"/>
      <c r="D11" s="98"/>
      <c r="E11" s="98"/>
      <c r="F11" s="99"/>
    </row>
    <row r="12" spans="1:6" ht="20.399999999999999">
      <c r="A12" s="100" t="s">
        <v>87</v>
      </c>
      <c r="B12" s="98"/>
      <c r="C12" s="98"/>
      <c r="D12" s="98"/>
      <c r="E12" s="98"/>
      <c r="F12" s="99"/>
    </row>
    <row r="13" spans="1:6">
      <c r="A13" s="67" t="s">
        <v>88</v>
      </c>
      <c r="B13" s="32">
        <v>17119653</v>
      </c>
      <c r="C13" s="32">
        <v>-2020954</v>
      </c>
      <c r="D13" s="32">
        <v>74328395</v>
      </c>
      <c r="E13" s="32">
        <v>-8774376</v>
      </c>
      <c r="F13" s="99"/>
    </row>
    <row r="14" spans="1:6">
      <c r="A14" s="67"/>
      <c r="B14" s="32"/>
      <c r="C14" s="32"/>
      <c r="D14" s="32"/>
      <c r="E14" s="32"/>
      <c r="F14" s="99"/>
    </row>
    <row r="15" spans="1:6" ht="20.399999999999999">
      <c r="A15" s="70" t="s">
        <v>89</v>
      </c>
      <c r="B15" s="16">
        <v>17119653</v>
      </c>
      <c r="C15" s="16">
        <v>-2020954</v>
      </c>
      <c r="D15" s="16">
        <v>74328395</v>
      </c>
      <c r="E15" s="16">
        <v>-8774376</v>
      </c>
      <c r="F15" s="14"/>
    </row>
    <row r="16" spans="1:6">
      <c r="A16" s="67"/>
      <c r="B16" s="12"/>
      <c r="C16" s="12"/>
      <c r="D16" s="12"/>
      <c r="E16" s="12"/>
      <c r="F16" s="13"/>
    </row>
    <row r="17" spans="1:6" ht="20.399999999999999">
      <c r="A17" s="100" t="s">
        <v>90</v>
      </c>
      <c r="B17" s="12"/>
      <c r="C17" s="12"/>
      <c r="D17" s="12"/>
      <c r="E17" s="12"/>
      <c r="F17" s="13"/>
    </row>
    <row r="18" spans="1:6">
      <c r="A18" s="67" t="s">
        <v>91</v>
      </c>
      <c r="B18" s="32">
        <v>-2238352</v>
      </c>
      <c r="C18" s="32">
        <v>1361824</v>
      </c>
      <c r="D18" s="32">
        <v>-9718249</v>
      </c>
      <c r="E18" s="32">
        <v>5912628</v>
      </c>
      <c r="F18" s="99"/>
    </row>
    <row r="19" spans="1:6" ht="20.399999999999999" hidden="1">
      <c r="A19" s="67" t="s">
        <v>92</v>
      </c>
      <c r="B19" s="32">
        <v>0</v>
      </c>
      <c r="C19" s="32">
        <v>0</v>
      </c>
      <c r="D19" s="32">
        <v>0</v>
      </c>
      <c r="E19" s="32">
        <v>0</v>
      </c>
      <c r="F19" s="99"/>
    </row>
    <row r="20" spans="1:6" hidden="1">
      <c r="A20" s="67" t="s">
        <v>93</v>
      </c>
      <c r="B20" s="32">
        <v>0</v>
      </c>
      <c r="C20" s="32">
        <v>0</v>
      </c>
      <c r="D20" s="32">
        <v>0</v>
      </c>
      <c r="E20" s="32">
        <v>0</v>
      </c>
      <c r="F20" s="99"/>
    </row>
    <row r="21" spans="1:6" hidden="1">
      <c r="A21" s="67" t="s">
        <v>94</v>
      </c>
      <c r="B21" s="32">
        <v>0</v>
      </c>
      <c r="C21" s="32">
        <v>0</v>
      </c>
      <c r="D21" s="32">
        <v>0</v>
      </c>
      <c r="E21" s="32">
        <v>0</v>
      </c>
      <c r="F21" s="99"/>
    </row>
    <row r="22" spans="1:6" hidden="1">
      <c r="A22" s="67"/>
      <c r="B22" s="32"/>
      <c r="C22" s="32"/>
      <c r="D22" s="32"/>
      <c r="E22" s="32"/>
      <c r="F22" s="99"/>
    </row>
    <row r="23" spans="1:6">
      <c r="A23" s="67"/>
      <c r="B23" s="32"/>
      <c r="C23" s="32"/>
      <c r="D23" s="32"/>
      <c r="E23" s="32"/>
      <c r="F23" s="99"/>
    </row>
    <row r="24" spans="1:6" ht="20.399999999999999">
      <c r="A24" s="70" t="s">
        <v>95</v>
      </c>
      <c r="B24" s="16">
        <v>-2238352</v>
      </c>
      <c r="C24" s="16">
        <v>1361824</v>
      </c>
      <c r="D24" s="16">
        <v>-9718249</v>
      </c>
      <c r="E24" s="16">
        <v>5912628</v>
      </c>
      <c r="F24" s="14"/>
    </row>
    <row r="25" spans="1:6">
      <c r="A25" s="70"/>
      <c r="B25" s="16"/>
      <c r="C25" s="16"/>
      <c r="D25" s="16"/>
      <c r="E25" s="16"/>
      <c r="F25" s="14"/>
    </row>
    <row r="26" spans="1:6" ht="27" customHeight="1">
      <c r="A26" s="70" t="s">
        <v>96</v>
      </c>
      <c r="B26" s="16">
        <v>14881301</v>
      </c>
      <c r="C26" s="16">
        <v>-659130</v>
      </c>
      <c r="D26" s="16">
        <v>64610146</v>
      </c>
      <c r="E26" s="16">
        <v>-2861748</v>
      </c>
      <c r="F26" s="14"/>
    </row>
    <row r="27" spans="1:6" ht="12">
      <c r="A27" s="70" t="s">
        <v>97</v>
      </c>
      <c r="B27" s="101">
        <v>46094918</v>
      </c>
      <c r="C27" s="101">
        <v>-69408819</v>
      </c>
      <c r="D27" s="101">
        <v>200130307</v>
      </c>
      <c r="E27" s="101">
        <v>-301352273</v>
      </c>
      <c r="F27" s="38"/>
    </row>
    <row r="28" spans="1:6">
      <c r="A28" s="67" t="s">
        <v>79</v>
      </c>
      <c r="B28" s="32"/>
      <c r="C28" s="32"/>
      <c r="D28" s="32"/>
      <c r="E28" s="32"/>
      <c r="F28" s="99"/>
    </row>
    <row r="29" spans="1:6">
      <c r="A29" s="67" t="s">
        <v>80</v>
      </c>
      <c r="B29" s="32">
        <v>31241603</v>
      </c>
      <c r="C29" s="32">
        <v>-69648158</v>
      </c>
      <c r="D29" s="32">
        <v>135641669</v>
      </c>
      <c r="E29" s="32">
        <v>-302391411</v>
      </c>
      <c r="F29" s="99"/>
    </row>
    <row r="30" spans="1:6">
      <c r="A30" s="67" t="s">
        <v>81</v>
      </c>
      <c r="B30" s="32">
        <v>14853315</v>
      </c>
      <c r="C30" s="32">
        <v>239339</v>
      </c>
      <c r="D30" s="32">
        <v>64488638</v>
      </c>
      <c r="E30" s="32">
        <v>1039138</v>
      </c>
      <c r="F30" s="99"/>
    </row>
    <row r="31" spans="1:6" ht="8.1" customHeight="1">
      <c r="A31" s="70"/>
      <c r="B31" s="32"/>
      <c r="C31" s="32"/>
      <c r="D31" s="32"/>
      <c r="E31" s="32"/>
      <c r="F31" s="99"/>
    </row>
    <row r="32" spans="1:6" ht="12">
      <c r="A32" s="70" t="s">
        <v>98</v>
      </c>
      <c r="B32" s="102">
        <v>46094918</v>
      </c>
      <c r="C32" s="102">
        <v>-69408819</v>
      </c>
      <c r="D32" s="102">
        <v>200130307</v>
      </c>
      <c r="E32" s="102">
        <v>-301352273</v>
      </c>
      <c r="F32" s="96"/>
    </row>
    <row r="35" spans="2:5">
      <c r="B35" s="85"/>
      <c r="C35" s="85"/>
      <c r="D35" s="85"/>
      <c r="E35" s="85"/>
    </row>
  </sheetData>
  <mergeCells count="1">
    <mergeCell ref="D8:E8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1"/>
  <sheetViews>
    <sheetView zoomScaleNormal="100" workbookViewId="0">
      <pane xSplit="1" ySplit="10" topLeftCell="B27" activePane="bottomRight" state="frozen"/>
      <selection pane="topRight" activeCell="B1" sqref="B1"/>
      <selection pane="bottomLeft" activeCell="A11" sqref="A11"/>
      <selection pane="bottomRight" activeCell="A64" sqref="A64"/>
    </sheetView>
  </sheetViews>
  <sheetFormatPr defaultColWidth="9" defaultRowHeight="10.199999999999999"/>
  <cols>
    <col min="1" max="1" width="48.6640625" style="77" customWidth="1"/>
    <col min="2" max="2" width="24.88671875" style="13" customWidth="1"/>
    <col min="3" max="3" width="19.109375" style="13" customWidth="1"/>
    <col min="4" max="4" width="20" style="59" customWidth="1"/>
    <col min="5" max="5" width="20.5546875" style="59" customWidth="1"/>
    <col min="6" max="6" width="9" style="59"/>
    <col min="7" max="8" width="3" style="59" customWidth="1"/>
    <col min="9" max="16384" width="9" style="59"/>
  </cols>
  <sheetData>
    <row r="1" spans="1:7">
      <c r="A1" s="79" t="s">
        <v>0</v>
      </c>
    </row>
    <row r="2" spans="1:7">
      <c r="A2" s="60" t="s">
        <v>17</v>
      </c>
    </row>
    <row r="3" spans="1:7">
      <c r="A3" s="61" t="s">
        <v>3</v>
      </c>
    </row>
    <row r="4" spans="1:7">
      <c r="A4" s="80"/>
    </row>
    <row r="5" spans="1:7" ht="12">
      <c r="B5" s="81" t="s">
        <v>24</v>
      </c>
      <c r="C5" s="81" t="s">
        <v>9</v>
      </c>
      <c r="D5" s="81" t="s">
        <v>24</v>
      </c>
      <c r="E5" s="81" t="s">
        <v>9</v>
      </c>
    </row>
    <row r="6" spans="1:7" ht="23.85" customHeight="1">
      <c r="B6" s="21" t="s">
        <v>2</v>
      </c>
      <c r="C6" s="21" t="s">
        <v>2</v>
      </c>
      <c r="D6" s="21" t="s">
        <v>2</v>
      </c>
      <c r="E6" s="21" t="s">
        <v>2</v>
      </c>
    </row>
    <row r="7" spans="1:7" ht="23.85" customHeight="1">
      <c r="B7" s="82" t="s">
        <v>4</v>
      </c>
      <c r="C7" s="82" t="s">
        <v>4</v>
      </c>
      <c r="D7" s="82" t="s">
        <v>5</v>
      </c>
      <c r="E7" s="82" t="s">
        <v>5</v>
      </c>
      <c r="G7" s="8"/>
    </row>
    <row r="8" spans="1:7">
      <c r="B8" s="39"/>
      <c r="C8" s="39"/>
      <c r="D8" s="83" t="s">
        <v>6</v>
      </c>
      <c r="E8" s="83"/>
    </row>
    <row r="9" spans="1:7" ht="12">
      <c r="A9" s="84" t="s">
        <v>99</v>
      </c>
      <c r="B9" s="49">
        <v>37887590</v>
      </c>
      <c r="C9" s="49">
        <v>-68509752</v>
      </c>
      <c r="D9" s="49">
        <v>164496550</v>
      </c>
      <c r="E9" s="49">
        <v>-297448791</v>
      </c>
    </row>
    <row r="10" spans="1:7" hidden="1">
      <c r="A10" s="86">
        <v>0</v>
      </c>
      <c r="B10" s="48">
        <v>0</v>
      </c>
      <c r="C10" s="48">
        <v>0</v>
      </c>
      <c r="D10" s="48">
        <v>0</v>
      </c>
      <c r="E10" s="48">
        <v>0</v>
      </c>
    </row>
    <row r="11" spans="1:7">
      <c r="A11" s="86" t="s">
        <v>100</v>
      </c>
      <c r="B11" s="52"/>
      <c r="C11" s="52"/>
      <c r="D11" s="52"/>
      <c r="E11" s="52"/>
    </row>
    <row r="12" spans="1:7">
      <c r="A12" s="86" t="s">
        <v>101</v>
      </c>
      <c r="B12" s="12">
        <v>109162007</v>
      </c>
      <c r="C12" s="12">
        <v>134079406</v>
      </c>
      <c r="D12" s="12">
        <v>473948686</v>
      </c>
      <c r="E12" s="12">
        <v>582132557</v>
      </c>
    </row>
    <row r="13" spans="1:7">
      <c r="A13" s="86" t="s">
        <v>102</v>
      </c>
      <c r="B13" s="12">
        <v>17636652</v>
      </c>
      <c r="C13" s="12">
        <v>17561799</v>
      </c>
      <c r="D13" s="12">
        <v>76573052</v>
      </c>
      <c r="E13" s="12">
        <v>76248063</v>
      </c>
    </row>
    <row r="14" spans="1:7">
      <c r="A14" s="86" t="s">
        <v>103</v>
      </c>
      <c r="B14" s="12">
        <v>-9050160</v>
      </c>
      <c r="C14" s="12">
        <v>304159</v>
      </c>
      <c r="D14" s="12">
        <v>-39293080</v>
      </c>
      <c r="E14" s="12">
        <v>1320567</v>
      </c>
    </row>
    <row r="15" spans="1:7">
      <c r="A15" s="86" t="s">
        <v>104</v>
      </c>
      <c r="B15" s="12">
        <v>-2903240</v>
      </c>
      <c r="C15" s="12">
        <v>4553913</v>
      </c>
      <c r="D15" s="12">
        <v>-12604997</v>
      </c>
      <c r="E15" s="12">
        <v>19771724</v>
      </c>
    </row>
    <row r="16" spans="1:7" hidden="1">
      <c r="A16" s="86" t="s">
        <v>105</v>
      </c>
      <c r="B16" s="12">
        <v>0</v>
      </c>
      <c r="C16" s="12">
        <v>0</v>
      </c>
      <c r="D16" s="12">
        <v>0</v>
      </c>
      <c r="E16" s="12">
        <v>0</v>
      </c>
    </row>
    <row r="17" spans="1:5">
      <c r="A17" s="86" t="s">
        <v>106</v>
      </c>
      <c r="B17" s="12">
        <v>6798914</v>
      </c>
      <c r="C17" s="12">
        <v>-3690684</v>
      </c>
      <c r="D17" s="12">
        <v>29518845</v>
      </c>
      <c r="E17" s="12">
        <v>-16023843</v>
      </c>
    </row>
    <row r="18" spans="1:5">
      <c r="A18" s="86" t="s">
        <v>107</v>
      </c>
      <c r="B18" s="12">
        <v>604578</v>
      </c>
      <c r="C18" s="12">
        <v>419828</v>
      </c>
      <c r="D18" s="12">
        <v>2624896</v>
      </c>
      <c r="E18" s="12">
        <v>1822767</v>
      </c>
    </row>
    <row r="19" spans="1:5">
      <c r="A19" s="86" t="s">
        <v>108</v>
      </c>
      <c r="B19" s="12">
        <v>5694483</v>
      </c>
      <c r="C19" s="12">
        <v>2254600</v>
      </c>
      <c r="D19" s="12">
        <v>24723737</v>
      </c>
      <c r="E19" s="12">
        <v>9788797</v>
      </c>
    </row>
    <row r="20" spans="1:5">
      <c r="A20" s="86" t="s">
        <v>109</v>
      </c>
      <c r="B20" s="12">
        <v>-1363545</v>
      </c>
      <c r="C20" s="12">
        <v>-3542779</v>
      </c>
      <c r="D20" s="12">
        <v>-5920103</v>
      </c>
      <c r="E20" s="12">
        <v>-15381684</v>
      </c>
    </row>
    <row r="21" spans="1:5">
      <c r="A21" s="86" t="s">
        <v>110</v>
      </c>
      <c r="B21" s="12">
        <v>21150507</v>
      </c>
      <c r="C21" s="12">
        <v>21467077</v>
      </c>
      <c r="D21" s="12">
        <v>91829156</v>
      </c>
      <c r="E21" s="12">
        <v>93203608</v>
      </c>
    </row>
    <row r="22" spans="1:5">
      <c r="A22" s="86" t="s">
        <v>111</v>
      </c>
      <c r="B22" s="12">
        <v>168484</v>
      </c>
      <c r="C22" s="12">
        <v>-1372477</v>
      </c>
      <c r="D22" s="12">
        <v>731507</v>
      </c>
      <c r="E22" s="12">
        <v>-5958883</v>
      </c>
    </row>
    <row r="23" spans="1:5">
      <c r="A23" s="86" t="s">
        <v>112</v>
      </c>
      <c r="B23" s="13">
        <v>-50956544</v>
      </c>
      <c r="C23" s="13">
        <v>-47689499</v>
      </c>
      <c r="D23" s="13">
        <v>-221238027</v>
      </c>
      <c r="E23" s="13">
        <v>-207053498</v>
      </c>
    </row>
    <row r="24" spans="1:5">
      <c r="A24" s="86" t="s">
        <v>113</v>
      </c>
      <c r="B24" s="12">
        <v>96968537</v>
      </c>
      <c r="C24" s="12">
        <v>115522915</v>
      </c>
      <c r="D24" s="12">
        <v>421008297</v>
      </c>
      <c r="E24" s="12">
        <v>501565840</v>
      </c>
    </row>
    <row r="25" spans="1:5" hidden="1">
      <c r="A25" s="86" t="s">
        <v>114</v>
      </c>
      <c r="B25" s="12">
        <v>0</v>
      </c>
      <c r="C25" s="12">
        <v>0</v>
      </c>
      <c r="D25" s="12">
        <v>0</v>
      </c>
      <c r="E25" s="12">
        <v>0</v>
      </c>
    </row>
    <row r="26" spans="1:5">
      <c r="A26" s="86" t="s">
        <v>115</v>
      </c>
      <c r="B26" s="12">
        <v>-686707</v>
      </c>
      <c r="C26" s="12">
        <v>-373306</v>
      </c>
      <c r="D26" s="12">
        <v>-2981476</v>
      </c>
      <c r="E26" s="12">
        <v>-1620783</v>
      </c>
    </row>
    <row r="27" spans="1:5" ht="12">
      <c r="A27" s="86" t="s">
        <v>116</v>
      </c>
      <c r="B27" s="17">
        <v>39760420</v>
      </c>
      <c r="C27" s="17">
        <v>-17804238</v>
      </c>
      <c r="D27" s="17">
        <v>172627816</v>
      </c>
      <c r="E27" s="17">
        <v>-77300660</v>
      </c>
    </row>
    <row r="28" spans="1:5" ht="12">
      <c r="A28" s="84" t="s">
        <v>117</v>
      </c>
      <c r="B28" s="15">
        <f>SUM(B9:B27)</f>
        <v>270871976</v>
      </c>
      <c r="C28" s="15">
        <f t="shared" ref="C28:E28" si="0">SUM(C9:C27)</f>
        <v>153180962</v>
      </c>
      <c r="D28" s="15">
        <f t="shared" si="0"/>
        <v>1176044859</v>
      </c>
      <c r="E28" s="15">
        <f t="shared" si="0"/>
        <v>665065781</v>
      </c>
    </row>
    <row r="29" spans="1:5" ht="10.8" hidden="1" thickBot="1">
      <c r="A29" s="86"/>
      <c r="B29" s="40">
        <v>0</v>
      </c>
      <c r="C29" s="40">
        <v>0</v>
      </c>
      <c r="D29" s="40">
        <v>0</v>
      </c>
      <c r="E29" s="40">
        <v>0</v>
      </c>
    </row>
    <row r="30" spans="1:5" hidden="1">
      <c r="A30" s="86" t="s">
        <v>118</v>
      </c>
      <c r="B30" s="12"/>
      <c r="C30" s="12"/>
      <c r="D30" s="12"/>
      <c r="E30" s="12"/>
    </row>
    <row r="31" spans="1:5">
      <c r="A31" s="86" t="s">
        <v>119</v>
      </c>
      <c r="B31" s="12">
        <v>-212517766</v>
      </c>
      <c r="C31" s="12">
        <v>58134692</v>
      </c>
      <c r="D31" s="12">
        <v>-922688385</v>
      </c>
      <c r="E31" s="12">
        <v>252403392</v>
      </c>
    </row>
    <row r="32" spans="1:5">
      <c r="A32" s="86" t="s">
        <v>32</v>
      </c>
      <c r="B32" s="12">
        <v>53509048</v>
      </c>
      <c r="C32" s="12">
        <v>-13756189</v>
      </c>
      <c r="D32" s="12">
        <v>232320234</v>
      </c>
      <c r="E32" s="12">
        <v>-59725246</v>
      </c>
    </row>
    <row r="33" spans="1:5" ht="12">
      <c r="A33" s="86" t="s">
        <v>120</v>
      </c>
      <c r="B33" s="17">
        <v>48753840</v>
      </c>
      <c r="C33" s="17">
        <v>-87767106</v>
      </c>
      <c r="D33" s="17">
        <v>211674546</v>
      </c>
      <c r="E33" s="17">
        <v>-381058443</v>
      </c>
    </row>
    <row r="34" spans="1:5" ht="12">
      <c r="A34" s="84" t="s">
        <v>121</v>
      </c>
      <c r="B34" s="49">
        <f>SUM(B31:B33)</f>
        <v>-110254878</v>
      </c>
      <c r="C34" s="49">
        <f t="shared" ref="C34:E34" si="1">SUM(C31:C33)</f>
        <v>-43388603</v>
      </c>
      <c r="D34" s="49">
        <f t="shared" si="1"/>
        <v>-478693605</v>
      </c>
      <c r="E34" s="49">
        <f t="shared" si="1"/>
        <v>-188380297</v>
      </c>
    </row>
    <row r="35" spans="1:5" hidden="1">
      <c r="A35" s="84"/>
      <c r="B35" s="48"/>
      <c r="C35" s="48"/>
      <c r="D35" s="48"/>
      <c r="E35" s="48"/>
    </row>
    <row r="36" spans="1:5">
      <c r="A36" s="84" t="s">
        <v>122</v>
      </c>
      <c r="B36" s="48">
        <v>-12478433</v>
      </c>
      <c r="C36" s="48">
        <v>-34013483</v>
      </c>
      <c r="D36" s="48">
        <v>-54177613</v>
      </c>
      <c r="E36" s="48">
        <v>-147676339</v>
      </c>
    </row>
    <row r="37" spans="1:5" hidden="1">
      <c r="A37" s="84" t="s">
        <v>123</v>
      </c>
      <c r="B37" s="50">
        <v>0</v>
      </c>
      <c r="C37" s="50">
        <v>0</v>
      </c>
      <c r="D37" s="50">
        <v>0</v>
      </c>
      <c r="E37" s="50">
        <v>0</v>
      </c>
    </row>
    <row r="38" spans="1:5" hidden="1">
      <c r="A38" s="84"/>
      <c r="B38" s="50">
        <v>0</v>
      </c>
      <c r="C38" s="50">
        <v>0</v>
      </c>
      <c r="D38" s="50">
        <v>0</v>
      </c>
      <c r="E38" s="50">
        <v>0</v>
      </c>
    </row>
    <row r="39" spans="1:5" ht="12">
      <c r="A39" s="84" t="s">
        <v>124</v>
      </c>
      <c r="B39" s="49">
        <v>148138665</v>
      </c>
      <c r="C39" s="49">
        <v>75778876</v>
      </c>
      <c r="D39" s="49">
        <v>643173641</v>
      </c>
      <c r="E39" s="49">
        <v>329009145</v>
      </c>
    </row>
    <row r="40" spans="1:5" hidden="1">
      <c r="A40" s="84"/>
      <c r="B40" s="48">
        <v>0</v>
      </c>
      <c r="C40" s="48">
        <v>0</v>
      </c>
      <c r="D40" s="48">
        <v>0</v>
      </c>
      <c r="E40" s="48">
        <v>0</v>
      </c>
    </row>
    <row r="41" spans="1:5" hidden="1">
      <c r="A41" s="84" t="s">
        <v>125</v>
      </c>
      <c r="B41" s="41"/>
      <c r="C41" s="41"/>
      <c r="D41" s="41"/>
      <c r="E41" s="41"/>
    </row>
    <row r="42" spans="1:5">
      <c r="A42" s="86" t="s">
        <v>126</v>
      </c>
      <c r="B42" s="48">
        <v>-54608696</v>
      </c>
      <c r="C42" s="48">
        <v>-150934364</v>
      </c>
      <c r="D42" s="48">
        <v>-237094575</v>
      </c>
      <c r="E42" s="48">
        <v>-655311729</v>
      </c>
    </row>
    <row r="43" spans="1:5" hidden="1">
      <c r="A43" s="84"/>
      <c r="B43" s="16">
        <v>0</v>
      </c>
      <c r="C43" s="16">
        <v>0</v>
      </c>
      <c r="D43" s="16">
        <v>0</v>
      </c>
      <c r="E43" s="16">
        <v>0</v>
      </c>
    </row>
    <row r="44" spans="1:5">
      <c r="A44" s="86" t="s">
        <v>127</v>
      </c>
      <c r="B44" s="12">
        <v>-7487675</v>
      </c>
      <c r="C44" s="12">
        <v>-546756</v>
      </c>
      <c r="D44" s="12">
        <v>-32509239</v>
      </c>
      <c r="E44" s="12">
        <v>-2373850</v>
      </c>
    </row>
    <row r="45" spans="1:5">
      <c r="A45" s="86" t="s">
        <v>128</v>
      </c>
      <c r="B45" s="12">
        <v>2838034</v>
      </c>
      <c r="C45" s="12">
        <v>-258098</v>
      </c>
      <c r="D45" s="12">
        <v>12321892</v>
      </c>
      <c r="E45" s="12">
        <v>-1120584</v>
      </c>
    </row>
    <row r="46" spans="1:5">
      <c r="A46" s="86" t="s">
        <v>129</v>
      </c>
      <c r="B46" s="12">
        <v>43973225</v>
      </c>
      <c r="C46" s="12">
        <v>41695542</v>
      </c>
      <c r="D46" s="12">
        <v>190918551</v>
      </c>
      <c r="E46" s="12">
        <v>181029535</v>
      </c>
    </row>
    <row r="47" spans="1:5">
      <c r="A47" s="86" t="s">
        <v>130</v>
      </c>
      <c r="B47" s="12">
        <v>-206786864</v>
      </c>
      <c r="C47" s="12">
        <v>55361721</v>
      </c>
      <c r="D47" s="12">
        <v>-897806527</v>
      </c>
      <c r="E47" s="12">
        <v>240363984</v>
      </c>
    </row>
    <row r="48" spans="1:5" s="87" customFormat="1" ht="12">
      <c r="A48" s="84" t="s">
        <v>131</v>
      </c>
      <c r="B48" s="49">
        <v>-222071976</v>
      </c>
      <c r="C48" s="49">
        <v>-54681955</v>
      </c>
      <c r="D48" s="49">
        <v>-964169898</v>
      </c>
      <c r="E48" s="49">
        <v>-237412644</v>
      </c>
    </row>
    <row r="49" spans="1:5" ht="12" hidden="1">
      <c r="A49" s="86"/>
      <c r="B49" s="51">
        <v>0</v>
      </c>
      <c r="C49" s="51">
        <v>0</v>
      </c>
      <c r="D49" s="51">
        <v>0</v>
      </c>
      <c r="E49" s="51">
        <v>0</v>
      </c>
    </row>
    <row r="50" spans="1:5">
      <c r="A50" s="84" t="s">
        <v>132</v>
      </c>
      <c r="B50" s="41"/>
      <c r="C50" s="41"/>
      <c r="D50" s="41"/>
      <c r="E50" s="41"/>
    </row>
    <row r="51" spans="1:5">
      <c r="A51" s="86" t="s">
        <v>133</v>
      </c>
      <c r="B51" s="88">
        <v>165993250</v>
      </c>
      <c r="C51" s="88">
        <v>51744869</v>
      </c>
      <c r="D51" s="88">
        <v>720692894</v>
      </c>
      <c r="E51" s="88">
        <v>224660698</v>
      </c>
    </row>
    <row r="52" spans="1:5">
      <c r="A52" s="86" t="s">
        <v>134</v>
      </c>
      <c r="B52" s="12">
        <v>280976666</v>
      </c>
      <c r="C52" s="12">
        <v>10000000</v>
      </c>
      <c r="D52" s="12">
        <v>1219916391</v>
      </c>
      <c r="E52" s="12">
        <v>43417000</v>
      </c>
    </row>
    <row r="53" spans="1:5">
      <c r="A53" s="86" t="s">
        <v>135</v>
      </c>
      <c r="B53" s="12">
        <v>-282283981</v>
      </c>
      <c r="C53" s="12">
        <v>0</v>
      </c>
      <c r="D53" s="12">
        <v>-1225592360</v>
      </c>
      <c r="E53" s="12">
        <v>0</v>
      </c>
    </row>
    <row r="54" spans="1:5" hidden="1">
      <c r="A54" s="86"/>
      <c r="B54" s="12">
        <v>0</v>
      </c>
      <c r="C54" s="12">
        <v>0</v>
      </c>
      <c r="D54" s="12">
        <v>0</v>
      </c>
      <c r="E54" s="12">
        <v>0</v>
      </c>
    </row>
    <row r="55" spans="1:5">
      <c r="A55" s="86" t="s">
        <v>136</v>
      </c>
      <c r="B55" s="12">
        <v>347551929</v>
      </c>
      <c r="C55" s="12">
        <v>101395809</v>
      </c>
      <c r="D55" s="12">
        <v>1508966210</v>
      </c>
      <c r="E55" s="12">
        <v>440230184</v>
      </c>
    </row>
    <row r="56" spans="1:5">
      <c r="A56" s="86" t="s">
        <v>137</v>
      </c>
      <c r="B56" s="12">
        <v>-345894675</v>
      </c>
      <c r="C56" s="12">
        <v>-98222719</v>
      </c>
      <c r="D56" s="12">
        <v>-1501770910</v>
      </c>
      <c r="E56" s="12">
        <v>-426453579</v>
      </c>
    </row>
    <row r="57" spans="1:5">
      <c r="A57" s="86" t="s">
        <v>138</v>
      </c>
      <c r="B57" s="12">
        <v>-32109247</v>
      </c>
      <c r="C57" s="12">
        <v>-31939431</v>
      </c>
      <c r="D57" s="12">
        <v>-139408718</v>
      </c>
      <c r="E57" s="12">
        <v>-138671428</v>
      </c>
    </row>
    <row r="58" spans="1:5" ht="12">
      <c r="A58" s="86" t="s">
        <v>139</v>
      </c>
      <c r="B58" s="17">
        <v>-97047040</v>
      </c>
      <c r="C58" s="17">
        <v>-115999679</v>
      </c>
      <c r="D58" s="17">
        <v>-421349134</v>
      </c>
      <c r="E58" s="17">
        <v>-503635806</v>
      </c>
    </row>
    <row r="59" spans="1:5" s="87" customFormat="1" ht="12" hidden="1">
      <c r="A59" s="84" t="s">
        <v>129</v>
      </c>
      <c r="B59" s="49">
        <v>0</v>
      </c>
      <c r="C59" s="49">
        <v>0</v>
      </c>
      <c r="D59" s="49">
        <v>0</v>
      </c>
      <c r="E59" s="49">
        <v>0</v>
      </c>
    </row>
    <row r="60" spans="1:5" ht="12">
      <c r="A60" s="84" t="s">
        <v>140</v>
      </c>
      <c r="B60" s="49">
        <v>37186902</v>
      </c>
      <c r="C60" s="49">
        <v>-83021151</v>
      </c>
      <c r="D60" s="49">
        <v>161454373</v>
      </c>
      <c r="E60" s="49">
        <v>-360452931</v>
      </c>
    </row>
    <row r="61" spans="1:5" ht="12">
      <c r="A61" s="84"/>
      <c r="B61" s="49"/>
      <c r="C61" s="49"/>
      <c r="D61" s="49"/>
      <c r="E61" s="49"/>
    </row>
    <row r="62" spans="1:5" ht="12">
      <c r="A62" s="84" t="s">
        <v>141</v>
      </c>
      <c r="B62" s="49">
        <v>-36746409</v>
      </c>
      <c r="C62" s="49">
        <v>-61924230</v>
      </c>
      <c r="D62" s="49">
        <v>-159541884</v>
      </c>
      <c r="E62" s="49">
        <v>-268856430</v>
      </c>
    </row>
    <row r="63" spans="1:5" ht="12" hidden="1">
      <c r="A63" s="84">
        <v>0</v>
      </c>
      <c r="B63" s="49">
        <v>0</v>
      </c>
      <c r="C63" s="49">
        <v>0</v>
      </c>
      <c r="D63" s="49">
        <v>0</v>
      </c>
      <c r="E63" s="49">
        <v>0</v>
      </c>
    </row>
    <row r="64" spans="1:5" ht="12">
      <c r="A64" s="84" t="s">
        <v>142</v>
      </c>
      <c r="B64" s="49">
        <v>94030970</v>
      </c>
      <c r="C64" s="49">
        <v>155955200</v>
      </c>
      <c r="D64" s="49">
        <v>408254262</v>
      </c>
      <c r="E64" s="49">
        <v>677110692</v>
      </c>
    </row>
    <row r="65" spans="1:5" ht="12" hidden="1">
      <c r="A65" s="84">
        <v>0</v>
      </c>
      <c r="B65" s="49">
        <v>0</v>
      </c>
      <c r="C65" s="49">
        <v>0</v>
      </c>
      <c r="D65" s="49">
        <v>0</v>
      </c>
      <c r="E65" s="49">
        <v>0</v>
      </c>
    </row>
    <row r="66" spans="1:5" ht="12">
      <c r="A66" s="84" t="s">
        <v>143</v>
      </c>
      <c r="B66" s="49">
        <v>57284561</v>
      </c>
      <c r="C66" s="49">
        <v>94030970</v>
      </c>
      <c r="D66" s="49">
        <v>248712378</v>
      </c>
      <c r="E66" s="49">
        <v>408254262</v>
      </c>
    </row>
    <row r="67" spans="1:5">
      <c r="A67" s="89"/>
      <c r="B67" s="41"/>
      <c r="C67" s="41"/>
      <c r="D67" s="41"/>
      <c r="E67" s="41"/>
    </row>
    <row r="68" spans="1:5">
      <c r="B68" s="39"/>
      <c r="C68" s="39"/>
    </row>
    <row r="69" spans="1:5">
      <c r="B69" s="36">
        <f>B39-B36-B34-B28</f>
        <v>0</v>
      </c>
      <c r="C69" s="36">
        <f t="shared" ref="C69:E69" si="2">C39-C36-C34-C28</f>
        <v>0</v>
      </c>
      <c r="D69" s="36">
        <f t="shared" si="2"/>
        <v>0</v>
      </c>
      <c r="E69" s="36">
        <f t="shared" si="2"/>
        <v>0</v>
      </c>
    </row>
    <row r="70" spans="1:5">
      <c r="B70" s="36">
        <f>B48-SUM(B42:B47)</f>
        <v>0</v>
      </c>
      <c r="C70" s="36">
        <f t="shared" ref="C70:E70" si="3">C48-SUM(C42:C47)</f>
        <v>0</v>
      </c>
      <c r="D70" s="36">
        <f t="shared" si="3"/>
        <v>0</v>
      </c>
      <c r="E70" s="36">
        <f t="shared" si="3"/>
        <v>0</v>
      </c>
    </row>
    <row r="71" spans="1:5">
      <c r="B71" s="36">
        <f>B60-SUM(B51:B58)</f>
        <v>0</v>
      </c>
      <c r="C71" s="36">
        <f t="shared" ref="C71:E71" si="4">C60-SUM(C51:C58)</f>
        <v>0</v>
      </c>
      <c r="D71" s="36">
        <f t="shared" si="4"/>
        <v>0</v>
      </c>
      <c r="E71" s="36">
        <f t="shared" si="4"/>
        <v>0</v>
      </c>
    </row>
  </sheetData>
  <mergeCells count="1">
    <mergeCell ref="D8:E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72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1" sqref="A41"/>
    </sheetView>
  </sheetViews>
  <sheetFormatPr defaultColWidth="9" defaultRowHeight="10.199999999999999"/>
  <cols>
    <col min="1" max="1" width="41.5546875" style="77" customWidth="1"/>
    <col min="2" max="2" width="22.6640625" style="13" customWidth="1"/>
    <col min="3" max="3" width="13.5546875" style="13" bestFit="1" customWidth="1"/>
    <col min="4" max="4" width="16.109375" style="13" bestFit="1" customWidth="1"/>
    <col min="5" max="5" width="15.5546875" style="13" bestFit="1" customWidth="1"/>
    <col min="6" max="6" width="21.109375" style="13" bestFit="1" customWidth="1"/>
    <col min="7" max="7" width="21.33203125" style="13" customWidth="1"/>
    <col min="8" max="8" width="18.44140625" style="13" customWidth="1"/>
    <col min="9" max="9" width="23.5546875" style="13" customWidth="1"/>
    <col min="10" max="10" width="16.33203125" style="13" customWidth="1"/>
    <col min="11" max="11" width="17.6640625" style="13" customWidth="1"/>
    <col min="12" max="16384" width="9" style="59"/>
  </cols>
  <sheetData>
    <row r="1" spans="1:11">
      <c r="A1" s="58" t="s">
        <v>0</v>
      </c>
    </row>
    <row r="2" spans="1:11">
      <c r="A2" s="60" t="s">
        <v>18</v>
      </c>
    </row>
    <row r="3" spans="1:11">
      <c r="A3" s="61" t="s">
        <v>3</v>
      </c>
    </row>
    <row r="4" spans="1:11">
      <c r="A4" s="62"/>
    </row>
    <row r="5" spans="1:11">
      <c r="A5" s="63" t="s">
        <v>7</v>
      </c>
    </row>
    <row r="6" spans="1:11" ht="72">
      <c r="A6" s="64"/>
      <c r="B6" s="65" t="s">
        <v>144</v>
      </c>
      <c r="C6" s="65" t="s">
        <v>39</v>
      </c>
      <c r="D6" s="65" t="s">
        <v>44</v>
      </c>
      <c r="E6" s="65" t="s">
        <v>145</v>
      </c>
      <c r="F6" s="65" t="s">
        <v>43</v>
      </c>
      <c r="G6" s="65" t="s">
        <v>41</v>
      </c>
      <c r="H6" s="65" t="s">
        <v>46</v>
      </c>
      <c r="I6" s="65" t="s">
        <v>47</v>
      </c>
      <c r="J6" s="65" t="s">
        <v>146</v>
      </c>
      <c r="K6" s="65"/>
    </row>
    <row r="7" spans="1:11" ht="12">
      <c r="A7" s="66" t="s">
        <v>147</v>
      </c>
      <c r="B7" s="53">
        <v>881102250</v>
      </c>
      <c r="C7" s="53">
        <v>74050518</v>
      </c>
      <c r="D7" s="53">
        <v>-1366853176</v>
      </c>
      <c r="E7" s="53">
        <v>225635669</v>
      </c>
      <c r="F7" s="53">
        <v>-596832659</v>
      </c>
      <c r="G7" s="53">
        <v>1049687710</v>
      </c>
      <c r="H7" s="53">
        <v>266790312</v>
      </c>
      <c r="I7" s="53">
        <v>19547754</v>
      </c>
      <c r="J7" s="53">
        <v>286338066</v>
      </c>
      <c r="K7" s="66"/>
    </row>
    <row r="8" spans="1:11">
      <c r="A8" s="67" t="s">
        <v>148</v>
      </c>
      <c r="B8" s="54">
        <v>0</v>
      </c>
      <c r="C8" s="54">
        <v>0</v>
      </c>
      <c r="D8" s="54">
        <v>-68989028</v>
      </c>
      <c r="E8" s="54">
        <v>0</v>
      </c>
      <c r="F8" s="54">
        <v>0</v>
      </c>
      <c r="G8" s="54">
        <v>0</v>
      </c>
      <c r="H8" s="54">
        <v>-68989028</v>
      </c>
      <c r="I8" s="54">
        <v>239339</v>
      </c>
      <c r="J8" s="54">
        <v>-68749689</v>
      </c>
      <c r="K8" s="66"/>
    </row>
    <row r="9" spans="1:11">
      <c r="A9" s="67" t="s">
        <v>91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1361824</v>
      </c>
      <c r="H9" s="54">
        <v>1361824</v>
      </c>
      <c r="I9" s="54">
        <v>0</v>
      </c>
      <c r="J9" s="54">
        <v>1361824</v>
      </c>
      <c r="K9" s="66"/>
    </row>
    <row r="10" spans="1:11">
      <c r="A10" s="67" t="s">
        <v>94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-2020954</v>
      </c>
      <c r="H10" s="54">
        <v>-2020954</v>
      </c>
      <c r="I10" s="54">
        <v>0</v>
      </c>
      <c r="J10" s="54">
        <v>-2020954</v>
      </c>
      <c r="K10" s="66"/>
    </row>
    <row r="11" spans="1:11" hidden="1">
      <c r="A11" s="68" t="s">
        <v>149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66"/>
    </row>
    <row r="12" spans="1:11" hidden="1">
      <c r="A12" s="69" t="s">
        <v>150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66"/>
    </row>
    <row r="13" spans="1:11" ht="12">
      <c r="A13" s="70" t="s">
        <v>151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-659130</v>
      </c>
      <c r="H13" s="71">
        <v>-659130</v>
      </c>
      <c r="I13" s="71">
        <v>0</v>
      </c>
      <c r="J13" s="71">
        <v>-659130</v>
      </c>
      <c r="K13" s="66"/>
    </row>
    <row r="14" spans="1:11" ht="12">
      <c r="A14" s="66" t="s">
        <v>152</v>
      </c>
      <c r="B14" s="71">
        <v>0</v>
      </c>
      <c r="C14" s="71">
        <v>0</v>
      </c>
      <c r="D14" s="71">
        <v>-68989028</v>
      </c>
      <c r="E14" s="71">
        <v>0</v>
      </c>
      <c r="F14" s="71">
        <v>0</v>
      </c>
      <c r="G14" s="71">
        <v>-659130</v>
      </c>
      <c r="H14" s="71">
        <v>-69648158</v>
      </c>
      <c r="I14" s="71">
        <v>239339</v>
      </c>
      <c r="J14" s="71">
        <v>-69408819</v>
      </c>
      <c r="K14" s="66"/>
    </row>
    <row r="15" spans="1:11" ht="20.399999999999999">
      <c r="A15" s="69" t="s">
        <v>153</v>
      </c>
      <c r="B15" s="54">
        <v>0</v>
      </c>
      <c r="C15" s="54">
        <v>0</v>
      </c>
      <c r="D15" s="54">
        <v>46707436</v>
      </c>
      <c r="E15" s="54">
        <v>-46707436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66"/>
    </row>
    <row r="16" spans="1:11" ht="20.399999999999999" hidden="1">
      <c r="A16" s="72" t="s">
        <v>154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66"/>
    </row>
    <row r="17" spans="1:21" hidden="1">
      <c r="A17" s="72" t="s">
        <v>155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66"/>
    </row>
    <row r="18" spans="1:21" ht="12">
      <c r="A18" s="66" t="s">
        <v>9</v>
      </c>
      <c r="B18" s="53">
        <v>881102250</v>
      </c>
      <c r="C18" s="53">
        <v>74050518</v>
      </c>
      <c r="D18" s="53">
        <v>-1389134768</v>
      </c>
      <c r="E18" s="53">
        <v>178928234</v>
      </c>
      <c r="F18" s="53">
        <v>-596832659</v>
      </c>
      <c r="G18" s="53">
        <v>1049028580</v>
      </c>
      <c r="H18" s="53">
        <v>197142155</v>
      </c>
      <c r="I18" s="53">
        <v>19787092</v>
      </c>
      <c r="J18" s="53">
        <v>216929247</v>
      </c>
      <c r="K18" s="66"/>
      <c r="L18" s="73"/>
      <c r="M18" s="73"/>
      <c r="N18" s="73"/>
      <c r="O18" s="73"/>
      <c r="P18" s="73"/>
      <c r="Q18" s="73"/>
      <c r="R18" s="73"/>
      <c r="S18" s="74"/>
      <c r="T18" s="74"/>
      <c r="U18" s="74"/>
    </row>
    <row r="19" spans="1:21">
      <c r="A19" s="75"/>
      <c r="B19" s="54"/>
      <c r="C19" s="54"/>
      <c r="D19" s="54"/>
      <c r="E19" s="54"/>
      <c r="F19" s="54"/>
      <c r="G19" s="54"/>
      <c r="H19" s="54"/>
      <c r="I19" s="76"/>
      <c r="J19" s="54"/>
      <c r="K19" s="66"/>
    </row>
    <row r="20" spans="1:21">
      <c r="A20" s="75"/>
      <c r="B20" s="54"/>
      <c r="C20" s="54"/>
      <c r="D20" s="54"/>
      <c r="E20" s="54"/>
      <c r="F20" s="54"/>
      <c r="G20" s="54"/>
      <c r="H20" s="54"/>
      <c r="I20" s="76"/>
      <c r="J20" s="54"/>
      <c r="K20" s="66"/>
    </row>
    <row r="21" spans="1:21" ht="12">
      <c r="A21" s="66" t="s">
        <v>156</v>
      </c>
      <c r="B21" s="53">
        <v>881102250</v>
      </c>
      <c r="C21" s="53">
        <v>74050518</v>
      </c>
      <c r="D21" s="53">
        <v>-1389134768</v>
      </c>
      <c r="E21" s="53">
        <v>178928234</v>
      </c>
      <c r="F21" s="53">
        <v>-596832659</v>
      </c>
      <c r="G21" s="53">
        <v>1049028580</v>
      </c>
      <c r="H21" s="53">
        <v>197142155</v>
      </c>
      <c r="I21" s="53">
        <v>19787092</v>
      </c>
      <c r="J21" s="53">
        <v>216929247</v>
      </c>
      <c r="K21" s="66"/>
    </row>
    <row r="22" spans="1:21">
      <c r="A22" s="77" t="s">
        <v>157</v>
      </c>
      <c r="B22" s="54">
        <v>0</v>
      </c>
      <c r="C22" s="54">
        <v>0</v>
      </c>
      <c r="D22" s="54">
        <v>16360302</v>
      </c>
      <c r="E22" s="54">
        <v>0</v>
      </c>
      <c r="F22" s="54">
        <v>0</v>
      </c>
      <c r="G22" s="54">
        <v>0</v>
      </c>
      <c r="H22" s="54">
        <v>16360302</v>
      </c>
      <c r="I22" s="54">
        <v>14853315</v>
      </c>
      <c r="J22" s="54">
        <v>31213617</v>
      </c>
      <c r="K22" s="66"/>
    </row>
    <row r="23" spans="1:21" hidden="1">
      <c r="A23" s="68" t="s">
        <v>149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66"/>
    </row>
    <row r="24" spans="1:21" hidden="1">
      <c r="A24" s="68" t="s">
        <v>150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66"/>
    </row>
    <row r="25" spans="1:21">
      <c r="A25" s="67" t="s">
        <v>94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17119653</v>
      </c>
      <c r="H25" s="54">
        <v>17119653</v>
      </c>
      <c r="I25" s="54">
        <v>0</v>
      </c>
      <c r="J25" s="54">
        <v>17119653</v>
      </c>
      <c r="K25" s="66"/>
    </row>
    <row r="26" spans="1:21">
      <c r="A26" s="67" t="s">
        <v>91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-2238352</v>
      </c>
      <c r="H26" s="54">
        <v>-2238352</v>
      </c>
      <c r="I26" s="54">
        <v>0</v>
      </c>
      <c r="J26" s="54">
        <v>-2238352</v>
      </c>
      <c r="K26" s="66"/>
    </row>
    <row r="27" spans="1:21" ht="12">
      <c r="A27" s="70" t="s">
        <v>151</v>
      </c>
      <c r="B27" s="53">
        <v>0</v>
      </c>
      <c r="C27" s="53">
        <v>0</v>
      </c>
      <c r="D27" s="53">
        <v>0</v>
      </c>
      <c r="E27" s="53">
        <v>0</v>
      </c>
      <c r="F27" s="53">
        <v>0</v>
      </c>
      <c r="G27" s="53">
        <v>14881301</v>
      </c>
      <c r="H27" s="53">
        <v>14881301</v>
      </c>
      <c r="I27" s="53">
        <v>0</v>
      </c>
      <c r="J27" s="53">
        <v>14881301</v>
      </c>
      <c r="K27" s="66"/>
    </row>
    <row r="28" spans="1:21" ht="12">
      <c r="A28" s="66" t="s">
        <v>152</v>
      </c>
      <c r="B28" s="53">
        <v>0</v>
      </c>
      <c r="C28" s="53">
        <v>0</v>
      </c>
      <c r="D28" s="53">
        <v>16360302</v>
      </c>
      <c r="E28" s="53">
        <v>0</v>
      </c>
      <c r="F28" s="53">
        <v>0</v>
      </c>
      <c r="G28" s="53">
        <v>14881301</v>
      </c>
      <c r="H28" s="53">
        <v>31241603</v>
      </c>
      <c r="I28" s="53">
        <v>14853315</v>
      </c>
      <c r="J28" s="53">
        <v>46094918</v>
      </c>
      <c r="K28" s="66"/>
    </row>
    <row r="29" spans="1:21" ht="20.399999999999999">
      <c r="A29" s="69" t="s">
        <v>153</v>
      </c>
      <c r="B29" s="54">
        <v>0</v>
      </c>
      <c r="C29" s="54">
        <v>0</v>
      </c>
      <c r="D29" s="54">
        <v>21590300</v>
      </c>
      <c r="E29" s="54">
        <v>-21590300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66"/>
    </row>
    <row r="30" spans="1:21" ht="20.399999999999999" hidden="1">
      <c r="A30" s="67" t="s">
        <v>154</v>
      </c>
      <c r="B30" s="54">
        <v>0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66"/>
    </row>
    <row r="31" spans="1:21" hidden="1">
      <c r="A31" s="67" t="s">
        <v>158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5">
        <v>0</v>
      </c>
      <c r="I31" s="54">
        <v>0</v>
      </c>
      <c r="J31" s="55">
        <v>0</v>
      </c>
      <c r="K31" s="66"/>
    </row>
    <row r="32" spans="1:21" ht="12">
      <c r="A32" s="66" t="s">
        <v>159</v>
      </c>
      <c r="B32" s="53">
        <v>881102250</v>
      </c>
      <c r="C32" s="53">
        <v>74050518</v>
      </c>
      <c r="D32" s="53">
        <v>-1351184166</v>
      </c>
      <c r="E32" s="53">
        <v>157337934</v>
      </c>
      <c r="F32" s="53">
        <v>-596832659</v>
      </c>
      <c r="G32" s="53">
        <v>1063909881</v>
      </c>
      <c r="H32" s="53">
        <v>228383758</v>
      </c>
      <c r="I32" s="53">
        <v>34640408</v>
      </c>
      <c r="J32" s="53">
        <v>263024166</v>
      </c>
      <c r="K32" s="66"/>
    </row>
    <row r="33" spans="1:11">
      <c r="A33" s="66"/>
    </row>
    <row r="34" spans="1:11">
      <c r="A34" s="66"/>
    </row>
    <row r="43" spans="1:11">
      <c r="A43" s="78" t="s">
        <v>8</v>
      </c>
    </row>
    <row r="44" spans="1:11" ht="72">
      <c r="A44" s="64"/>
      <c r="B44" s="65" t="s">
        <v>144</v>
      </c>
      <c r="C44" s="65" t="s">
        <v>39</v>
      </c>
      <c r="D44" s="65" t="s">
        <v>44</v>
      </c>
      <c r="E44" s="65" t="s">
        <v>145</v>
      </c>
      <c r="F44" s="65" t="s">
        <v>43</v>
      </c>
      <c r="G44" s="65" t="s">
        <v>41</v>
      </c>
      <c r="H44" s="65" t="s">
        <v>46</v>
      </c>
      <c r="I44" s="65" t="s">
        <v>47</v>
      </c>
      <c r="J44" s="65" t="s">
        <v>146</v>
      </c>
      <c r="K44" s="11"/>
    </row>
    <row r="45" spans="1:11" ht="12">
      <c r="A45" s="66" t="s">
        <v>147</v>
      </c>
      <c r="B45" s="53">
        <v>3825481639</v>
      </c>
      <c r="C45" s="53">
        <v>321505134</v>
      </c>
      <c r="D45" s="53">
        <v>-5934466434</v>
      </c>
      <c r="E45" s="53">
        <v>979642385</v>
      </c>
      <c r="F45" s="53">
        <v>-2591268356</v>
      </c>
      <c r="G45" s="53">
        <v>4557429131</v>
      </c>
      <c r="H45" s="53">
        <v>1158323499</v>
      </c>
      <c r="I45" s="53">
        <v>84870484</v>
      </c>
      <c r="J45" s="53">
        <v>1243193983</v>
      </c>
      <c r="K45" s="66"/>
    </row>
    <row r="46" spans="1:11">
      <c r="A46" s="67" t="s">
        <v>148</v>
      </c>
      <c r="B46" s="54">
        <v>0</v>
      </c>
      <c r="C46" s="54">
        <v>0</v>
      </c>
      <c r="D46" s="54">
        <v>-299529663</v>
      </c>
      <c r="E46" s="54">
        <v>0</v>
      </c>
      <c r="F46" s="54">
        <v>0</v>
      </c>
      <c r="G46" s="54">
        <v>0</v>
      </c>
      <c r="H46" s="54">
        <v>-299529663</v>
      </c>
      <c r="I46" s="54">
        <v>1039138</v>
      </c>
      <c r="J46" s="54">
        <v>-298490525</v>
      </c>
      <c r="K46" s="66"/>
    </row>
    <row r="47" spans="1:11">
      <c r="A47" s="67" t="s">
        <v>91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5912628</v>
      </c>
      <c r="H47" s="54">
        <v>5912628</v>
      </c>
      <c r="I47" s="54">
        <v>0</v>
      </c>
      <c r="J47" s="54">
        <v>5912628</v>
      </c>
      <c r="K47" s="66"/>
    </row>
    <row r="48" spans="1:11">
      <c r="A48" s="67" t="s">
        <v>94</v>
      </c>
      <c r="B48" s="54">
        <v>0</v>
      </c>
      <c r="C48" s="54">
        <v>0</v>
      </c>
      <c r="D48" s="54">
        <v>0</v>
      </c>
      <c r="E48" s="54">
        <v>0</v>
      </c>
      <c r="F48" s="54">
        <v>0</v>
      </c>
      <c r="G48" s="54">
        <v>-8774376</v>
      </c>
      <c r="H48" s="54">
        <v>-8774376</v>
      </c>
      <c r="I48" s="54">
        <v>0</v>
      </c>
      <c r="J48" s="54">
        <v>-8774376</v>
      </c>
      <c r="K48" s="66"/>
    </row>
    <row r="49" spans="1:11" hidden="1">
      <c r="A49" s="68" t="s">
        <v>149</v>
      </c>
      <c r="B49" s="54">
        <v>0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66"/>
    </row>
    <row r="50" spans="1:11" hidden="1">
      <c r="A50" s="69" t="s">
        <v>150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66"/>
    </row>
    <row r="51" spans="1:11" ht="12">
      <c r="A51" s="70" t="s">
        <v>151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1">
        <v>-2861748</v>
      </c>
      <c r="H51" s="71">
        <v>-2861748</v>
      </c>
      <c r="I51" s="71">
        <v>0</v>
      </c>
      <c r="J51" s="71">
        <v>-2861748</v>
      </c>
      <c r="K51" s="66"/>
    </row>
    <row r="52" spans="1:11" ht="12">
      <c r="A52" s="66" t="s">
        <v>152</v>
      </c>
      <c r="B52" s="71">
        <v>0</v>
      </c>
      <c r="C52" s="71">
        <v>0</v>
      </c>
      <c r="D52" s="71">
        <v>-299529663</v>
      </c>
      <c r="E52" s="71">
        <v>0</v>
      </c>
      <c r="F52" s="71">
        <v>0</v>
      </c>
      <c r="G52" s="71">
        <v>-2861748</v>
      </c>
      <c r="H52" s="71">
        <v>-302391411</v>
      </c>
      <c r="I52" s="71">
        <v>1039138</v>
      </c>
      <c r="J52" s="71">
        <v>-301352273</v>
      </c>
      <c r="K52" s="66"/>
    </row>
    <row r="53" spans="1:11" ht="20.399999999999999">
      <c r="A53" s="69" t="s">
        <v>153</v>
      </c>
      <c r="B53" s="54">
        <v>0</v>
      </c>
      <c r="C53" s="54">
        <v>0</v>
      </c>
      <c r="D53" s="54">
        <v>202789675</v>
      </c>
      <c r="E53" s="54">
        <v>-202789675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66"/>
    </row>
    <row r="54" spans="1:11" ht="20.399999999999999" hidden="1">
      <c r="A54" s="72" t="s">
        <v>154</v>
      </c>
      <c r="B54" s="54">
        <v>0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66"/>
    </row>
    <row r="55" spans="1:11" hidden="1">
      <c r="A55" s="72" t="s">
        <v>155</v>
      </c>
      <c r="B55" s="54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66"/>
    </row>
    <row r="56" spans="1:11" ht="12">
      <c r="A56" s="66" t="s">
        <v>9</v>
      </c>
      <c r="B56" s="53">
        <v>3825481639</v>
      </c>
      <c r="C56" s="53">
        <v>321505134</v>
      </c>
      <c r="D56" s="53">
        <v>-6031206422</v>
      </c>
      <c r="E56" s="53">
        <v>776852715</v>
      </c>
      <c r="F56" s="53">
        <v>-2591268356</v>
      </c>
      <c r="G56" s="53">
        <v>4554567385</v>
      </c>
      <c r="H56" s="53">
        <v>855932095</v>
      </c>
      <c r="I56" s="53">
        <v>85909618</v>
      </c>
      <c r="J56" s="53">
        <v>941841713</v>
      </c>
      <c r="K56" s="66"/>
    </row>
    <row r="57" spans="1:11">
      <c r="A57" s="75"/>
      <c r="B57" s="54"/>
      <c r="C57" s="54"/>
      <c r="D57" s="54"/>
      <c r="E57" s="54"/>
      <c r="F57" s="54"/>
      <c r="G57" s="54"/>
      <c r="H57" s="54"/>
      <c r="I57" s="54"/>
      <c r="J57" s="54"/>
      <c r="K57" s="66"/>
    </row>
    <row r="58" spans="1:11">
      <c r="A58" s="75"/>
      <c r="B58" s="54"/>
      <c r="C58" s="54"/>
      <c r="D58" s="54"/>
      <c r="E58" s="54"/>
      <c r="F58" s="54"/>
      <c r="G58" s="54"/>
      <c r="H58" s="54"/>
      <c r="I58" s="54"/>
      <c r="J58" s="54"/>
      <c r="K58" s="66"/>
    </row>
    <row r="59" spans="1:11" ht="12">
      <c r="A59" s="66" t="s">
        <v>156</v>
      </c>
      <c r="B59" s="53">
        <v>3825481639</v>
      </c>
      <c r="C59" s="53">
        <v>321505134</v>
      </c>
      <c r="D59" s="53">
        <v>-6031206422</v>
      </c>
      <c r="E59" s="53">
        <v>776852715</v>
      </c>
      <c r="F59" s="53">
        <v>-2591268356</v>
      </c>
      <c r="G59" s="53">
        <v>4554567385</v>
      </c>
      <c r="H59" s="53">
        <v>855932095</v>
      </c>
      <c r="I59" s="53">
        <v>85909618</v>
      </c>
      <c r="J59" s="53">
        <v>941841713</v>
      </c>
      <c r="K59" s="66"/>
    </row>
    <row r="60" spans="1:11">
      <c r="A60" s="77" t="s">
        <v>157</v>
      </c>
      <c r="B60" s="54">
        <v>0</v>
      </c>
      <c r="C60" s="54">
        <v>0</v>
      </c>
      <c r="D60" s="54">
        <v>71031523</v>
      </c>
      <c r="E60" s="54">
        <v>0</v>
      </c>
      <c r="F60" s="54">
        <v>0</v>
      </c>
      <c r="G60" s="54">
        <v>0</v>
      </c>
      <c r="H60" s="54">
        <v>71031523</v>
      </c>
      <c r="I60" s="54">
        <v>64488638</v>
      </c>
      <c r="J60" s="54">
        <v>135520161</v>
      </c>
      <c r="K60" s="66"/>
    </row>
    <row r="61" spans="1:11" hidden="1">
      <c r="A61" s="68" t="s">
        <v>149</v>
      </c>
      <c r="B61" s="54">
        <v>0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66"/>
    </row>
    <row r="62" spans="1:11" hidden="1">
      <c r="A62" s="68" t="s">
        <v>150</v>
      </c>
      <c r="B62" s="54">
        <v>0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66"/>
    </row>
    <row r="63" spans="1:11">
      <c r="A63" s="67" t="s">
        <v>94</v>
      </c>
      <c r="B63" s="54">
        <v>0</v>
      </c>
      <c r="C63" s="54">
        <v>0</v>
      </c>
      <c r="D63" s="54">
        <v>0</v>
      </c>
      <c r="E63" s="54">
        <v>0</v>
      </c>
      <c r="F63" s="54">
        <v>0</v>
      </c>
      <c r="G63" s="54">
        <v>74328395</v>
      </c>
      <c r="H63" s="54">
        <v>74328395</v>
      </c>
      <c r="I63" s="54">
        <v>0</v>
      </c>
      <c r="J63" s="54">
        <v>74328395</v>
      </c>
      <c r="K63" s="66"/>
    </row>
    <row r="64" spans="1:11">
      <c r="A64" s="67" t="s">
        <v>91</v>
      </c>
      <c r="B64" s="54">
        <v>0</v>
      </c>
      <c r="C64" s="54">
        <v>0</v>
      </c>
      <c r="D64" s="54">
        <v>0</v>
      </c>
      <c r="E64" s="54">
        <v>0</v>
      </c>
      <c r="F64" s="54">
        <v>0</v>
      </c>
      <c r="G64" s="54">
        <v>-9718249</v>
      </c>
      <c r="H64" s="54">
        <v>-9718249</v>
      </c>
      <c r="I64" s="54">
        <v>0</v>
      </c>
      <c r="J64" s="54">
        <v>-9718249</v>
      </c>
      <c r="K64" s="66"/>
    </row>
    <row r="65" spans="1:11" ht="12">
      <c r="A65" s="70" t="s">
        <v>151</v>
      </c>
      <c r="B65" s="53">
        <v>0</v>
      </c>
      <c r="C65" s="53">
        <v>0</v>
      </c>
      <c r="D65" s="53">
        <v>0</v>
      </c>
      <c r="E65" s="53">
        <v>0</v>
      </c>
      <c r="F65" s="53">
        <v>0</v>
      </c>
      <c r="G65" s="53">
        <v>64610146</v>
      </c>
      <c r="H65" s="53">
        <v>64610146</v>
      </c>
      <c r="I65" s="53">
        <v>0</v>
      </c>
      <c r="J65" s="53">
        <v>64610146</v>
      </c>
      <c r="K65" s="66"/>
    </row>
    <row r="66" spans="1:11" ht="12">
      <c r="A66" s="66" t="s">
        <v>152</v>
      </c>
      <c r="B66" s="53">
        <v>0</v>
      </c>
      <c r="C66" s="53">
        <v>0</v>
      </c>
      <c r="D66" s="53">
        <v>71031523</v>
      </c>
      <c r="E66" s="53">
        <v>0</v>
      </c>
      <c r="F66" s="53">
        <v>0</v>
      </c>
      <c r="G66" s="53">
        <v>64610146</v>
      </c>
      <c r="H66" s="53">
        <v>135641669</v>
      </c>
      <c r="I66" s="53">
        <v>64488638</v>
      </c>
      <c r="J66" s="53">
        <v>200130307</v>
      </c>
      <c r="K66" s="66"/>
    </row>
    <row r="67" spans="1:11" ht="20.399999999999999">
      <c r="A67" s="69" t="s">
        <v>153</v>
      </c>
      <c r="B67" s="54">
        <v>0</v>
      </c>
      <c r="C67" s="54">
        <v>0</v>
      </c>
      <c r="D67" s="54">
        <v>93738606</v>
      </c>
      <c r="E67" s="54">
        <v>-93738606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66"/>
    </row>
    <row r="68" spans="1:11" ht="20.399999999999999" hidden="1">
      <c r="A68" s="67" t="s">
        <v>154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66"/>
    </row>
    <row r="69" spans="1:11" hidden="1">
      <c r="A69" s="67" t="s">
        <v>158</v>
      </c>
      <c r="B69" s="54">
        <v>0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5">
        <v>0</v>
      </c>
      <c r="I69" s="54">
        <v>0</v>
      </c>
      <c r="J69" s="55">
        <v>0</v>
      </c>
      <c r="K69" s="66"/>
    </row>
    <row r="70" spans="1:11" ht="12">
      <c r="A70" s="66" t="s">
        <v>159</v>
      </c>
      <c r="B70" s="53">
        <v>3825481639</v>
      </c>
      <c r="C70" s="53">
        <v>321505134</v>
      </c>
      <c r="D70" s="53">
        <v>-5866436294</v>
      </c>
      <c r="E70" s="53">
        <v>683114109</v>
      </c>
      <c r="F70" s="53">
        <v>-2591268356</v>
      </c>
      <c r="G70" s="53">
        <v>4619177530</v>
      </c>
      <c r="H70" s="53">
        <v>991573762</v>
      </c>
      <c r="I70" s="53">
        <v>150398260</v>
      </c>
      <c r="J70" s="53">
        <v>1141972022</v>
      </c>
      <c r="K70" s="66"/>
    </row>
    <row r="71" spans="1:11" ht="12">
      <c r="A71" s="66"/>
      <c r="B71" s="15"/>
    </row>
    <row r="72" spans="1:11" ht="12">
      <c r="A72" s="66"/>
      <c r="B72" s="15"/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Penea, Nicoleta</cp:lastModifiedBy>
  <cp:lastPrinted>2023-08-10T12:04:49Z</cp:lastPrinted>
  <dcterms:created xsi:type="dcterms:W3CDTF">2020-11-16T06:27:53Z</dcterms:created>
  <dcterms:modified xsi:type="dcterms:W3CDTF">2026-03-27T11:45:33Z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